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9420" windowHeight="4440" activeTab="0"/>
  </bookViews>
  <sheets>
    <sheet name="Cross-Map" sheetId="1" r:id="rId1"/>
    <sheet name="Contributors" sheetId="2" r:id="rId2"/>
    <sheet name="Foglio3" sheetId="3" r:id="rId3"/>
  </sheets>
  <definedNames>
    <definedName name="_ftnref1" localSheetId="0">'Cross-Map'!$BV$10</definedName>
  </definedNames>
  <calcPr fullCalcOnLoad="1"/>
</workbook>
</file>

<file path=xl/comments1.xml><?xml version="1.0" encoding="utf-8"?>
<comments xmlns="http://schemas.openxmlformats.org/spreadsheetml/2006/main">
  <authors>
    <author>Antonio Candiello</author>
  </authors>
  <commentList>
    <comment ref="R10" authorId="0">
      <text>
        <r>
          <rPr>
            <sz val="9"/>
            <rFont val="Tahoma"/>
            <family val="2"/>
          </rPr>
          <t xml:space="preserve">NREN Policy Committee consists of appointed representatives from each project partner. It meets at least three times a year, and is responsible for setting and overseeing overall policy. </t>
        </r>
      </text>
    </comment>
    <comment ref="R11" authorId="0">
      <text>
        <r>
          <rPr>
            <sz val="9"/>
            <rFont val="Tahoma"/>
            <family val="2"/>
          </rPr>
          <t xml:space="preserve">The Executive Committee is comprised  of a small group elected by the Policy Committee. It is primarily responsible for preparing the yearly work programme for the project, and quality assurance and supervision related to its implementation. </t>
        </r>
        <r>
          <rPr>
            <sz val="9"/>
            <rFont val="Tahoma"/>
            <family val="0"/>
          </rPr>
          <t xml:space="preserve">
</t>
        </r>
      </text>
    </comment>
  </commentList>
</comments>
</file>

<file path=xl/sharedStrings.xml><?xml version="1.0" encoding="utf-8"?>
<sst xmlns="http://schemas.openxmlformats.org/spreadsheetml/2006/main" count="4673" uniqueCount="1806">
  <si>
    <t>The access to the e-infrastructure is traditionally granted to those who hold a personal grid certificate issued by a recognized certification authority. With a personal certificate one can register to a Virtual Organization (VO) and afterwords have access to the hardware, software and support resources that this VO offers for members. Science gateways are an emerging interface for communities to engage more actively with the e-infrastructure. They provide easy to use customised interfaces for scientific users, and lower the barriers for them by eliminating the need of having a personal certificate and membership in a VO. Scientific software ported to the grid is offered as a service by portals hosted by the gateways; submitting a job to the grid is at a distance of a few mouse clicks.</t>
  </si>
  <si>
    <t>Currently 18,000 in more than 200 VOs</t>
  </si>
  <si>
    <t xml:space="preserve">See: Annual Report on the EGI Production Infrastructure, </t>
  </si>
  <si>
    <t>EU (reviewing process)</t>
  </si>
  <si>
    <t>Logical CPUs (&gt;300K), Resouce Centers (&gt;300), Reliability (&gt;90%), #Active Vos (&gt;50), % use per Discipline (HEP at 90%), HEP-SPEC06 hours (little less 5 billions/year) &amp; others.</t>
  </si>
  <si>
    <t xml:space="preserve">Through third quarter of project year 2. See: Annual Report on the EGI Production Infrastructure, </t>
  </si>
  <si>
    <t>Sergio Andreozzi, EGI.eu Strategy and Policy Team (some addition by Antonio Candiello, INFN)</t>
  </si>
  <si>
    <t>Indirectly via VRCs &amp; NGIs as stakeholders</t>
  </si>
  <si>
    <t>Yes/No (only indirectly via the funding Institutions)</t>
  </si>
  <si>
    <t>Yes - established as an international non-profit association with seat in Brussels. It is named ‘Partnership for Advanced Computing in Europe AISBL’ with 24 member countries</t>
  </si>
  <si>
    <t>Yes - The Council is the deliberative body of the Association and decides on all matters of the Association. It is composed of one representative from each Member. Depending on the nature of the decisions to be taken, different voting rules apply.</t>
  </si>
  <si>
    <t xml:space="preserve">Yes - Members are government organization or legal entity representing a government. The PRACE RI accepts only one member per Member State of the European Union or of an associated country as described in article 217 of the European Union Treaty. Further, to be eligible as a PRACE RI member the legal entity must be responsible for the provisioning of HPC resources and associated services. </t>
  </si>
  <si>
    <t xml:space="preserve">Yes - Hosting Members are members who have committed to fund and deliver PRACE RI computing and data management resources at a level of at least 100 M€ over a period of five years. </t>
  </si>
  <si>
    <t>Yes (EU FP7)</t>
  </si>
  <si>
    <t>Yes - All partners contribute in cash or in-kind to the management of the RI and the delivery of services.</t>
  </si>
  <si>
    <t>Studies quote OpEx at 25% costs of HPC centers</t>
  </si>
  <si>
    <t>Studies quote Energy OpEx at 10% costs of HPC centers</t>
  </si>
  <si>
    <t>Studies quote Site Infrastructure CapEx at 25% costs of HPC centers; IT CapEx at 50%; both sum up at 75%</t>
  </si>
  <si>
    <t>In studies Housing included in CapEx Site Infrastructure costs</t>
  </si>
  <si>
    <t>no data available</t>
  </si>
  <si>
    <t>The Instrument Element was developed as a standard way to integrate resources like instruments in a traditional Grid environment of storage and computing resources.</t>
  </si>
  <si>
    <t>The middleware component was initially developed in the context of the EU projects GRIDCC, DORII. The governing structure of the projects guided the development taking into account pilot user feedback. Now the IE is maintained by Sincrotrone Trieste (ELETTRA).</t>
  </si>
  <si>
    <t>Actually request are evaluated by the development team and if deemed reasonable direclty implemented.</t>
  </si>
  <si>
    <t xml:space="preserve">Till now the development was funded by EU, National and regional projects. Currently the maintenance is funded by ELETTRA only. The ideal situation would be funding by the Italian NGI (IGI). </t>
  </si>
  <si>
    <t>As investment cost we can consider the projects funded by EC. Then we have to include a reasonable maintenance effort.</t>
  </si>
  <si>
    <t>7M€ (50% development + 50% applications)</t>
  </si>
  <si>
    <t>350k€</t>
  </si>
  <si>
    <t xml:space="preserve">100k€ </t>
  </si>
  <si>
    <t>The middleware can be deployed to design many virtual research environments requiring system level science. Actually it is used by ELETTRA, ARPA FVG, OGS, Lifewatch</t>
  </si>
  <si>
    <t>1000 / year only in ELETTRA</t>
  </si>
  <si>
    <t>The IE can be used to couple scientific data with metadata and to transfer it to long term storage</t>
  </si>
  <si>
    <t>This depends on the application.</t>
  </si>
  <si>
    <t>The IE is a middleware and as such can be used by different applications. Each application will deploy a numer of istances of the IE to integrate their real instruments (or virtual instruments) or groups of them in the traditional Grid.</t>
  </si>
  <si>
    <t>This depends on the application</t>
  </si>
  <si>
    <t xml:space="preserve">The responsible of the real instrument can take this responsibility. </t>
  </si>
  <si>
    <t xml:space="preserve">requires maintenance to the middleware </t>
  </si>
  <si>
    <t>The user access is organized in communities and is remote. It is possible anyhow that an instrument serves more than one community. E.g. environment data accessible to both environmental protection and civil protection agencies.</t>
  </si>
  <si>
    <t>Reliability, availability, compatibility are the normal criteria to evaluate this kind of middleware which can be evaluate indirectly via the KPI below</t>
  </si>
  <si>
    <t>Roberto Pugliese</t>
  </si>
  <si>
    <t>GRIDCC, DORII, ELETTRA</t>
  </si>
  <si>
    <t>http://www.dorii.eu/</t>
  </si>
  <si>
    <t>http://www.elettra.trieste.it/lightsources/labs-and-services/scientific-computing/products.html</t>
  </si>
  <si>
    <t>The primary deployment model is for a site (administrative domain) to deploy its own cloud.  Interoperability issues come mainly through federatted deployments where some limited effort has gone into providing common access methods.</t>
  </si>
  <si>
    <t>Use of REST to simplify access.</t>
  </si>
  <si>
    <t>Provision of plugins for libraries in general use rather than formal standard interfaces.</t>
  </si>
  <si>
    <t>Standards appear to have little relevance to users</t>
  </si>
  <si>
    <t>LDAP, username/password, certificates, proxies</t>
  </si>
  <si>
    <t>Service-specific mechanisms based on above authentication methods</t>
  </si>
  <si>
    <t>For clouds, trusted machine/disk images are the primary concern.</t>
  </si>
  <si>
    <t>Access is provided free to individuals. Resource tracking is possible, but not used to limit access or to charge users.</t>
  </si>
  <si>
    <t>The metrics have been defined through the grant agreement, mainly concerning use of the StratusLab software by users and resource centers.</t>
  </si>
  <si>
    <t>Quarterly</t>
  </si>
  <si>
    <t>Through standard EC review process.</t>
  </si>
  <si>
    <t>See website and documents (URLs below).</t>
  </si>
  <si>
    <t>http://stratuslab.eu, http://stratuslab.eu/doku.php/deliverables</t>
  </si>
  <si>
    <t>Future Internet Research and Experimentation – FIRE:    There is an increasing demand from both academic and industrial communities to bridge the gap between visionary research and large-scale experimentation, through experimentally-driven advanced research consisting of ‘iterative’ cycles of research, design and experimentation of new networking and service architectures and paradigms addressing all levels, including horizontal research on issues such as system complexity and security.    This approach needs the set-up of large-scale experimental facilities, going beyond individual project testbeds, which are also needed as validation tools, i.e. for interoperability issues. They would help in anticipating possible migration paths for technological developments, which may be potentially disruptive; in discovering new and emerging behaviours and use patterns; as well as in assessing the socioeconomic implications of new technological solutions at an early stage.   FIRE addresses the emerging expectations which are being put upon the Internet, by providing a research environment for investigating and experimentally validating highly innovative and revolutionary ideas.</t>
  </si>
  <si>
    <t xml:space="preserve">FIRE is currently not an organisation, it is an objective within FP7 under Challenge 1: Pervasive and trusted network and service infrastructures. It is actually Objective ICT-2011.1.6 Future Internet Research and Experimentation (FIRE). FIRE consists of research projects (IP, STREP, NoE and CSA) that fall under the guidance of Unit F.4 (Per Blixt) of DG INFSO. More information at   http://ict-fire.eu/ . There is a Coordination and Support Action (FIRESTATION) that also has an architectural board. </t>
  </si>
  <si>
    <t>At this stage (no formal organisation), the stakeholders are broad and they also include the European Commission (not an option in the list below)</t>
  </si>
  <si>
    <t>There is no legal form yet because FIRE can not be seen as a formal RI</t>
  </si>
  <si>
    <t>What is your policy on providing access to facilities? How do you grant access and on what basis? Can you explain the motivation of your current access granting mechanisms? Do you think the arrangements should be modified in one way or another?</t>
  </si>
  <si>
    <r>
      <t xml:space="preserve">[description here not required but can be useful]
</t>
    </r>
    <r>
      <rPr>
        <i/>
        <sz val="9"/>
        <rFont val="Arial"/>
        <family val="2"/>
      </rPr>
      <t>In the rows below, put an "X" if applicable, or more information when available (e.g %)</t>
    </r>
  </si>
  <si>
    <t>The RI access responsibility is its responsibility towards the users having gained access to the RI.</t>
  </si>
  <si>
    <t>The user access responsibility is the responsibility of the user after having gotten access to the RI.</t>
  </si>
  <si>
    <t xml:space="preserve">Interoperability is a property referring to the ability of diverse systems and organisations to work together (inter-operate) . </t>
  </si>
  <si>
    <t>The “flying wafer” concept is the idea to efficiently exchange wafers between different RIs in the field of micro- and nano electronics or Micro- and Nano-Technology (MNT).</t>
  </si>
  <si>
    <t>Flying wafer</t>
  </si>
  <si>
    <t xml:space="preserve">Fair share in RIs means to give to all participants a fair quota of the resources they pay for. </t>
  </si>
  <si>
    <t>The proposed research must demonstrate scientific excellence and a potential for high European and European impact</t>
  </si>
  <si>
    <t>Amount to be paid</t>
  </si>
  <si>
    <t>How is your RI evaluated</t>
  </si>
  <si>
    <t>What are the KPIs used for the evaluation of the ICT RI (#users/new users, usage metrics, training activities, scientific results/publications, patents/spin-offs, contracts …) ? How oftenare theyevaluated (yearly, … ) ? By whom (e.g. external experts)?</t>
  </si>
  <si>
    <t>Terena Compendium 2011</t>
  </si>
  <si>
    <t>http://www.terena.org/activities/compendium/</t>
  </si>
  <si>
    <t>equipment: 40%</t>
  </si>
  <si>
    <t>transmission: 20%</t>
  </si>
  <si>
    <t>other:20%</t>
  </si>
  <si>
    <t>X (&gt;50% of NRENs)</t>
  </si>
  <si>
    <t>X (~25% of NRENs)</t>
  </si>
  <si>
    <t>X (&lt;10% of NRENs)</t>
  </si>
  <si>
    <t>20% [~1350 in all NRENs]</t>
  </si>
  <si>
    <t xml:space="preserve">PRACE AISBL has two bodies: the Council and the Board of Directors. The Council is the governing body and is composed of all members. The Council is led by a Board elected by the Council. The Board of Directors is the executive body of the Association and is composed of a minimum of two members, elected by the Council. </t>
  </si>
  <si>
    <t>In PRACE each of four countries (France, Germany, Italy and Spain which are called the hosting partners) has given the commitment to provide 100 M€ in the next five years. This funding is complemented by up to 70 M€ from the European Commission as matching funds for the preparation and implementation of the PRACE Research Infrastructure.</t>
  </si>
  <si>
    <t>The Principal Partners Committee (PPC, called hosting members in the PRACE AISBL) decides on tasks that are essential for the definition, hosting, construction, funding or financing of the Tier-0 HPC infrastructure. The MB takes all other decisions of strategic importance. PPC and MB have face-to-face meetings every 2 months. These project meetings are organised jointly with PPC and MB meetings of the PRACE Initiative.</t>
  </si>
  <si>
    <t xml:space="preserve">EMI aims to deliver a consolidated set of middleware components for deployment in EGI, PRACE &amp; other DCIs; extend  interoperability between grids and other computing infrastructures; strengthen the reliability of the services; and establish a sustainable model to maintain and evolve the middleware, fulfilling  requirements of the user communities. </t>
  </si>
  <si>
    <t>VRCs are groups of researchers, possibly widely dispersed, working together effectively through the use of ICT. With the help of EGI the VRC researchers can collaborate, communicate, share resources, access remote computers or equipment and produce results as effectively as if they, and the resources they require, were physically co-located.</t>
  </si>
  <si>
    <t>The DCI requires appropriate middleware in order to make the grid and the cloud work. The R&amp;D middleware maintenance and development tasks are assigned to middleware providers.</t>
  </si>
  <si>
    <t>[description required]</t>
  </si>
  <si>
    <t>Does your RI make data available to the public? Is open access to data and knowledge something that will become more prevalent in your domain field in the future (as is the case in many other fields)? What are pro’s and con’s ? If yes, how do you assure the quality of your data? Do you foresee changes in the way you assure the quality of the data?</t>
  </si>
  <si>
    <t xml:space="preserve">VENUS-C is an e-Infrastructure Distributed Computing Infrastructure (DCI) EC co-funded project ran by a project consortium coordinated by Engineering in Italy. VENUS-C aims to prove the feasibility and effectiveness of an easy-to-use distributed computing platform, based on the virtualisation and service orientation that will allow researchers from any discipline to do new and better research. VENUS-C will promote the concept of Scientific Cloud as sustainable alternative to (or complementing) existing DCIs. </t>
  </si>
  <si>
    <t xml:space="preserve">No legal form. VENUS-C is co-funded by the GÉANT and e-Infrastructure Unit, DG Information Society and Media of the European Commission, as one of six European Distributed Computing Infrastructures (DCIs). </t>
  </si>
  <si>
    <t>The rules are governed by the Project Contract (Annex I of the Grant Agreement) and in particular the Project Consortium Agreement with several specific rules. There are items requiring voting (and others not), while for those items there are ones that require unanimity (e.g. change of the contract), others requiring 75% of votes (e.g. for a defaulting party) or simple majority (collaborations, subcomittees, IPR issues). For new parties to enter the project a 75% majority is needed</t>
  </si>
  <si>
    <t xml:space="preserve">Project co-funded by European Commission.
The total budget is €8,803,064 with funding from the EC of €4,500,000. </t>
  </si>
  <si>
    <t>Knowledge sharing, publications and IPR aspects are also covered in the Contract Annex I and Consortium Agreement. There is a plan for disseminating the knowledge and liaising with other related infrastructures and projects, there are specific provisions for IPR issues, including an IPR subcommittee of the PMB and detailed clauses which manage the IPR of partners and users of the cloud infrastructure.</t>
  </si>
  <si>
    <t>Central government grant 18%; Mixed (including government grant and users) 55%; Mainly user funded 6%;  Government + EU 15%; Not stated 6%</t>
  </si>
  <si>
    <t xml:space="preserve">A very significant majority of the NRENs (70%) set only annual budgets, while 27% set multi-annual budgets (3% noresp). Of the six NRENs that are funded solely by a central government grant, only one sets multi-annual budgets. Of the eighteen NRENs that receive funding from mixed sources, only five set multi-annual budgets. The significant majority of these NRENs (72%) set only annual budgets. </t>
  </si>
  <si>
    <t>main concern regarding security</t>
  </si>
  <si>
    <t>main concern regarding interoperability</t>
  </si>
  <si>
    <t>Data Management</t>
  </si>
  <si>
    <t>Access Portal</t>
  </si>
  <si>
    <t>main concern regarding data management</t>
  </si>
  <si>
    <t>Access Level</t>
  </si>
  <si>
    <t>Resource Allocation</t>
  </si>
  <si>
    <r>
      <t>Textual</t>
    </r>
    <r>
      <rPr>
        <sz val="10"/>
        <rFont val="Arial"/>
        <family val="2"/>
      </rPr>
      <t xml:space="preserve">
(</t>
    </r>
    <r>
      <rPr>
        <i/>
        <sz val="10"/>
        <rFont val="Arial"/>
        <family val="2"/>
      </rPr>
      <t>required</t>
    </r>
    <r>
      <rPr>
        <sz val="10"/>
        <rFont val="Arial"/>
        <family val="2"/>
      </rPr>
      <t xml:space="preserve"> description)</t>
    </r>
  </si>
  <si>
    <r>
      <t>Checklist</t>
    </r>
    <r>
      <rPr>
        <sz val="10"/>
        <rFont val="Arial"/>
        <family val="2"/>
      </rPr>
      <t xml:space="preserve">
(</t>
    </r>
    <r>
      <rPr>
        <i/>
        <sz val="10"/>
        <rFont val="Arial"/>
        <family val="2"/>
      </rPr>
      <t>optional</t>
    </r>
    <r>
      <rPr>
        <sz val="10"/>
        <rFont val="Arial"/>
        <family val="2"/>
      </rPr>
      <t xml:space="preserve"> description)</t>
    </r>
  </si>
  <si>
    <t>1. Governance</t>
  </si>
  <si>
    <t>2. Sustainability</t>
  </si>
  <si>
    <t>3. Access Policy</t>
  </si>
  <si>
    <t>4. Operational Principles</t>
  </si>
  <si>
    <t>Notes</t>
  </si>
  <si>
    <t>1.1 Mission</t>
  </si>
  <si>
    <t>1.2 Governing structure</t>
  </si>
  <si>
    <t>1.3 Stakeholders</t>
  </si>
  <si>
    <t>1.4 Legal form</t>
  </si>
  <si>
    <t>1.5 Rules</t>
  </si>
  <si>
    <t>2.1 Funding</t>
  </si>
  <si>
    <t>2.2 Costs</t>
  </si>
  <si>
    <t>2.3 Evolution</t>
  </si>
  <si>
    <t>3.1 Access to Data</t>
  </si>
  <si>
    <t>3.2 Access to Knowledge</t>
  </si>
  <si>
    <t>3.3 Access to Infrastructure</t>
  </si>
  <si>
    <t>3.4 Access for Users</t>
  </si>
  <si>
    <t>3.5 Access Granting mechanisms</t>
  </si>
  <si>
    <t>3.6 Access Responsibility</t>
  </si>
  <si>
    <t>4.1 Technical Issues</t>
  </si>
  <si>
    <t>4.2 User access</t>
  </si>
  <si>
    <t>4.3 Evaluation of RI</t>
  </si>
  <si>
    <t>#cells</t>
  </si>
  <si>
    <t>Information provider/source</t>
  </si>
  <si>
    <t>RI responsibility</t>
  </si>
  <si>
    <t>User responsibility</t>
  </si>
  <si>
    <r>
      <t xml:space="preserve">Person </t>
    </r>
    <r>
      <rPr>
        <i/>
        <sz val="12"/>
        <color indexed="12"/>
        <rFont val="Arial"/>
        <family val="2"/>
      </rPr>
      <t>contacted</t>
    </r>
  </si>
  <si>
    <r>
      <t>Source</t>
    </r>
    <r>
      <rPr>
        <i/>
        <sz val="12"/>
        <color indexed="12"/>
        <rFont val="Arial"/>
        <family val="2"/>
      </rPr>
      <t xml:space="preserve"> of information / documents</t>
    </r>
  </si>
  <si>
    <r>
      <t xml:space="preserve">Relevant </t>
    </r>
    <r>
      <rPr>
        <b/>
        <i/>
        <sz val="12"/>
        <color indexed="12"/>
        <rFont val="Arial"/>
        <family val="2"/>
      </rPr>
      <t>URL(s)</t>
    </r>
  </si>
  <si>
    <t>What is the voting procedure inside the board? What is the procedure for including new partners?</t>
  </si>
  <si>
    <t>The technical aspects of the ICT RIs involve interoperability/standards, security and confidentiality, data access and preservation and quality assurance.</t>
  </si>
  <si>
    <t>How is interoperability managed? How do you maintain confidentiality across the RI (scientists, industrial users, …)? How are results/data stored and protected? Is this a serious issue?</t>
  </si>
  <si>
    <t>The project infrastructure providers are responsible for the quality of access to the infrastructure and they work together with the users to guarantee good results. There is specific user support effort in the project for both all applications using the clouds (both project internal and external) and frequent phone calls and meetings to guarantee quality</t>
  </si>
  <si>
    <t>Interoperability is important for the project. Already several cloud infrastructure providers are working closely together to achieve interoperability, both internally but also with external DCI infrastructure providers. VENUS-C is also working towards standards (such as OCCI for cloud interfacing and CDMI for data management interfacing), and security is also an important aspect for its components</t>
  </si>
  <si>
    <t>The VENUS-C solution is an Open and generic Application Programming Interface (API) at platform level for scientific applications, striving towards interoperable services. The VENUS-C platform will be based on both commercial and open source solutions underpinned by the Engineering data centre, Microsoft through the Windows Azure and its European data centres, and two European High Performance Computing centres</t>
  </si>
  <si>
    <t>Cloud standards are now in an inception phase and they do not yet cover our complete deployment use cases. While other similar projects opted to create their own extensions to standards, we stuck to a solution that fits 100% in the OCCI plus OVF standards. That required to agree amongst all the infrastructures a common way to name some resources and properties so the same information is interpreted in the same way, whatever the infrastructure is.</t>
  </si>
  <si>
    <t>a structure equivalent to a board of directors</t>
  </si>
  <si>
    <t xml:space="preserve">In 2010 Belnet counted 200 customers and more than 700.000 end users. The customers are universities, colleges, public and private research centres, federal scientific institutions and a number of government institutions, some federal, regional and local administrations. </t>
  </si>
  <si>
    <t>Belnet is funded partially by a grant from the federal government and partially by its services offering. According to the 2010 yearly report the budget for that year amounted to € 13.090.000, of which € 8.363.000 accrued from the grant and the remainder from its own income.</t>
  </si>
  <si>
    <t>Workshops and questionnaires are used to collect stakeholder requirements</t>
  </si>
  <si>
    <t xml:space="preserve">The network is regularly adapted to the newest technologies </t>
  </si>
  <si>
    <t>New services are introduced when sufficient stakeholders are interested</t>
  </si>
  <si>
    <t>All users in the connected organistations have access to the belnet network. For additional services, the organisations that subscribed to theat particular service.</t>
  </si>
  <si>
    <t>Yes (for additional services)</t>
  </si>
  <si>
    <t>Rosette Vanderbroucke, VUB</t>
  </si>
  <si>
    <t>2/3 members need to be available, 2/3 of votes required for decisions</t>
  </si>
  <si>
    <t>Not specified</t>
  </si>
  <si>
    <t>Yes (sustainable funding)</t>
  </si>
  <si>
    <t>Yes (effort provided by other cllaborators, infrastructure provisioning, etc)</t>
  </si>
  <si>
    <t>From European Commission (55%), partners (45%)</t>
  </si>
  <si>
    <t>Majority of the costs comprise of personnel costs (about 68 full time FTE in 3 years)</t>
  </si>
  <si>
    <t>Majority of the overall budget</t>
  </si>
  <si>
    <t>First three year phase onging</t>
  </si>
  <si>
    <t>Only members</t>
  </si>
  <si>
    <t>Currently investigated within the project. Not decided yet.</t>
  </si>
  <si>
    <t>Not yet decided</t>
  </si>
  <si>
    <t>Currently investigated within the project. Resource allocation and charging model not yet decided</t>
  </si>
  <si>
    <t>Within DARIAH, there is no chief executive, but a Secretary General.  The Secretary General is responsible for running the DARIAH-EU Coordination Office and interaction with all DARIAH partners and Boards.</t>
  </si>
  <si>
    <t>Memorandum of Understanding</t>
  </si>
  <si>
    <r>
      <t xml:space="preserve">Members: have one vote in the General Assembly. </t>
    </r>
    <r>
      <rPr>
        <b/>
        <sz val="9"/>
        <rFont val="Arial"/>
        <family val="2"/>
      </rPr>
      <t xml:space="preserve">Observers: </t>
    </r>
    <r>
      <rPr>
        <sz val="9"/>
        <rFont val="Arial"/>
        <family val="2"/>
      </rPr>
      <t xml:space="preserve"> have the right to be present and take the floor in all General Assembly meetings but without voting rights. </t>
    </r>
  </si>
  <si>
    <r>
      <t>The General Assembly is competent to  accept new Members, Observers, and Cooperating Partners.  The General Assemly is competent to expel Members and Observers. The vote of the Member or Observer in questions shall not be counted for the decision. If the General Assembly approves, DARIAH ERIC and the Cooperating Partner shall enter into a binding agreement defining the framework of the cooperation. The binding agreement shall provide for a probation period of at least two years, at the end of which the co</t>
    </r>
    <r>
      <rPr>
        <sz val="9"/>
        <rFont val="Menlo Regular"/>
        <family val="2"/>
      </rPr>
      <t>‐</t>
    </r>
    <r>
      <rPr>
        <sz val="9"/>
        <rFont val="Arial"/>
        <family val="2"/>
      </rPr>
      <t xml:space="preserve">operation shall be evaluated and the General Assembly shall decide on its continuation. The General Assembly may at any time decide to terminate this agreement, with due justification and notification.
</t>
    </r>
  </si>
  <si>
    <t>Funding comes from the participating countries / oranisations</t>
  </si>
  <si>
    <t>Full membership for the current partners, but expansion process has begun by adding interestined oramisatios as associate partners</t>
  </si>
  <si>
    <t>Construction phase over the next 5 years</t>
  </si>
  <si>
    <t xml:space="preserve">DARIAH is a distributed digital research infrastructure. </t>
  </si>
  <si>
    <t>For members of the scientific community</t>
  </si>
  <si>
    <t>Not specified at this moment</t>
  </si>
  <si>
    <t>Yes e.g. via DARIAH summer schools</t>
  </si>
  <si>
    <t>Review by scientific community on produced results and publications</t>
  </si>
  <si>
    <t>Based upon scientific results and publications</t>
  </si>
  <si>
    <t>Yes/Equivalent: Executive Committee</t>
  </si>
  <si>
    <t>This is done by the PMB</t>
  </si>
  <si>
    <t>X, This is also done by the PMB</t>
  </si>
  <si>
    <t>Yes/ Equivalent: External International Advisory Board (EIAC)</t>
  </si>
  <si>
    <t>Yes (Consortium Agreement)</t>
  </si>
  <si>
    <t>Yes (for extra resources from the partners)</t>
  </si>
  <si>
    <t>Yes (EC)</t>
  </si>
  <si>
    <t>Yes Co-funding from partners</t>
  </si>
  <si>
    <t>Yes Co-funding from institutes</t>
  </si>
  <si>
    <t>Yes Co-funding from industrial partners</t>
  </si>
  <si>
    <t>The project costs are OpEx (mostly personnel for the partners and some external costs). Total costs for two years are 8,306,364.00 Euros out of which 4,500,000.00 Euros are contributed by the EC.</t>
  </si>
  <si>
    <t>(Yes, however these are hidden costs contributed by the project partners offering the Cloud infrastructure)</t>
  </si>
  <si>
    <t>Yes (including travel and subsistence)</t>
  </si>
  <si>
    <t>After the project end, the infrastructure, services and support will be maintained for an extra year in a best effort way. After this there is no guarantee that the services will be continued.</t>
  </si>
  <si>
    <t>7 project application as project partners, 20 external applications (as pilots)</t>
  </si>
  <si>
    <t>~100 users (around 4 per application scenario or pilot)</t>
  </si>
  <si>
    <t>Possibly yes (depending on the definition)</t>
  </si>
  <si>
    <t>Cloud computing services at the platform level (PaaS)</t>
  </si>
  <si>
    <t>Yes (application community scenarios and pilot scenarios taken on-board)</t>
  </si>
  <si>
    <t>Several service components (Cloud computing interfacing, data management, accounting, security)</t>
  </si>
  <si>
    <t>VENUS-C offers cloud computing capabilities for scientists to use. After such use, secondary data are produced that belong to the scientists (application scenarios and pilots). So the questions below depend on each application using the cloud</t>
  </si>
  <si>
    <t>Yes, as part of the project plan</t>
  </si>
  <si>
    <t>Yes, there is a detailed description of IPR aspects in the Consortium Agreement. IPR of the application scenarios and pilots remains with them, while the project developments are mostly shared IPR</t>
  </si>
  <si>
    <t>There are specific agreements for accessing the infrastructure for the different infrastructure providers.</t>
  </si>
  <si>
    <t>No revenue planned as part of the project. Services can be used after the end of the extended project period.</t>
  </si>
  <si>
    <t>Yes, free</t>
  </si>
  <si>
    <t>Yes for 20 pilots applications</t>
  </si>
  <si>
    <t>Yes (OCCI, CDMI,..)</t>
  </si>
  <si>
    <t>Yes (mostly username/pass)</t>
  </si>
  <si>
    <t>Not sure (Is it possible to share a user/pass or personal?</t>
  </si>
  <si>
    <t>No, according to the application needs</t>
  </si>
  <si>
    <t>Yes a list of KPIs is included in the project contract</t>
  </si>
  <si>
    <t>Every quarter are checked</t>
  </si>
  <si>
    <t>No, checked internally in the project and reviewed by the project EC reviewers every year</t>
  </si>
  <si>
    <t>EC</t>
  </si>
  <si>
    <t>By the EC and by its partners, by the external pilots and by its partners (the latter 3 through its adoption and efficiency)</t>
  </si>
  <si>
    <t>Project Description of Work and Consortium Agreement</t>
  </si>
  <si>
    <t>Decisions are taken according to the mayority of the votes (at both Coordination Committee and Executive Board)</t>
  </si>
  <si>
    <t>190 K€</t>
  </si>
  <si>
    <t>200 K€</t>
  </si>
  <si>
    <t>110 K€</t>
  </si>
  <si>
    <t>2500 K€</t>
  </si>
  <si>
    <t>cloud services integrated into the grid infrastructure</t>
  </si>
  <si>
    <t>for maintenance of the services</t>
  </si>
  <si>
    <t>for innovation</t>
  </si>
  <si>
    <t>each middleware component developed is open source</t>
  </si>
  <si>
    <t>no global plan defined</t>
  </si>
  <si>
    <t>provide effective and efficient services</t>
  </si>
  <si>
    <t>use the resources according to the agreed policies</t>
  </si>
  <si>
    <t>different middleware stacks interoperate</t>
  </si>
  <si>
    <t>compliance to standards is a key issue</t>
  </si>
  <si>
    <t>strong authentication is required and it is based on X509 certificates</t>
  </si>
  <si>
    <t>very important (specific services for these are provided)</t>
  </si>
  <si>
    <t>granted on different levels (per user, per Virtual Organization); encryption techniques are used when required</t>
  </si>
  <si>
    <t>replication of data is used</t>
  </si>
  <si>
    <t xml:space="preserve">used by some users </t>
  </si>
  <si>
    <t>under development</t>
  </si>
  <si>
    <t>on demand</t>
  </si>
  <si>
    <t>funding agencies, internal reviewers</t>
  </si>
  <si>
    <t>usage efficiency is evaluated</t>
  </si>
  <si>
    <t>http://www.italiangrid.org/sites/default/files/infrastruttura-igi-v4.5.pdf (in italian)</t>
  </si>
  <si>
    <t>www.italiangrid.it</t>
  </si>
  <si>
    <t>Vision: To support the online European Research Area through a pan-European research infrastructure based on an open federation of reliable services that provide uniform access to national computing, storage and data resources.
Mission: To connect researchers from all disciplines with the reliable and innovative ICT services they need to undertake their collaborative world-class research.</t>
  </si>
  <si>
    <t>SURFnet provides internet connectivity and services to Dutch higher education institutes, research organisations, university hospitals and libraries. Its  mission is "To improve higher education and research by promoting, developing, and operating a trusted, connecting ICT infrastructure that facilitates optimum use of the possibilities offered by ICT".</t>
  </si>
  <si>
    <t>SURFnet is owned by the SURF Foundation whose shareholders (the Dutch higher education institutes, research organisations and libraries) appoint a Board of Directors for SURFnet. The management of SURFnet consists of three directors.</t>
  </si>
  <si>
    <t>In 2010, 14 universities, 64 higher education institutes, 32 research institutes, 19 libraries and 11 hospitals were connected to SURFnet. All connected institutes have a contact person for liaison with SURFnet.</t>
  </si>
  <si>
    <t>SURFnet is a non-profit foundation which is owned by the SURF Foundation. SURFnet, however, is an autonomous legal entity and has its own management, staff and budget.</t>
  </si>
  <si>
    <t>SURFnet is 100% user owned by the SURF Foundation.</t>
  </si>
  <si>
    <t xml:space="preserve">The 2010 budget of SURFnet was € 34.5 million. 64.1% was provided by charging connected organisations for the services provided, 32.6% was funded by public authorities and 3.3% by EU grants for FP7 projects. The connected organisations pay a flat fee. </t>
  </si>
  <si>
    <t>Approximately M€ 16per year is used for staff salaries and office costs, M€ 6 per year for equipment and M€ 12.5 per year for the network and connectivity.</t>
  </si>
  <si>
    <t>Approximately M€ 6 per year</t>
  </si>
  <si>
    <t>M€  15.7 per year</t>
  </si>
  <si>
    <t xml:space="preserve">The budget for the period 2012-2018 is expected to be over M€ 30 per year. M€ 20 per year will be paid by the user organisations. The remaining M€ 10 per year will be for innovation and are part of the proposal for e-infrastructures in the National Roadmap 2012. </t>
  </si>
  <si>
    <t>In 2010, SURFnet connected 14 universities, 64 higher education institutes, 19 libraries and 11 hospitals.</t>
  </si>
  <si>
    <t>All users (staff, students)  in organisations connected to SURFnet have access right.</t>
  </si>
  <si>
    <t>SURFnet has an Acceptable Use Policy</t>
  </si>
  <si>
    <t>internal documents</t>
  </si>
  <si>
    <t>www.surfnet.nl</t>
  </si>
  <si>
    <t xml:space="preserve">It is governed by an external Access Committee. This 17 member committee is made up of senior academic representatives of each of the nine Universities and the seven of the large Institutes of Technology with an independent chairperson. The Access Committee provides independent oversight of NAP, decides what projects are funded and also what Capital Equipment is funded.
</t>
  </si>
  <si>
    <t>€300,000 per year</t>
  </si>
  <si>
    <t>Annual spend on projects is ~0,85 M€, and on core staff (~0,35 M€),</t>
  </si>
  <si>
    <t>Publications encouraged</t>
  </si>
  <si>
    <t>The access cost is either part of the project performed with the industry or is covered by some EEU projects. In some cases the costs are subject of a bilateral agreement.</t>
  </si>
  <si>
    <t>All collaborations are covered by an agreement, including IP and NDA aspects. Although generic in anture,e ach project is fine tuned according to the specific technical activities that are performed.</t>
  </si>
  <si>
    <t>MOU and NDA signed by the partners involved</t>
  </si>
  <si>
    <t>Concerning the imec dotation from goverment, there is a detailed review every five year, performed by external experts. On a yearly basis imec has to meet a set of KPIs (e.g. number of publications, number of invited papers, number of patens, number of spibn-off companies, interaction with world-wide industry, interactions with lcoal industry, etc). The ahcievement of these KPIs has an impact ont he governmantal dotation.</t>
  </si>
  <si>
    <t>goverment: every 5 years in detail</t>
  </si>
  <si>
    <t>Industrial partners: twice a year</t>
  </si>
  <si>
    <t>www.imec.be</t>
  </si>
  <si>
    <t>To date SFI have funded NAP at an average of 1,5 M€ per year since 2005. The NAP model is based on the EU model for funding access to infrastructure - SFI provide an annual grant to Tyndall to administer on its behalf. Tyndall was previously part of the EU funded Programme RIMDAC (1999-2003) which funded trans-national access to Tyndall – NAP was established to replicate this model on a national-scale. SFI award an annual budget to Tyndall and this covers the project fund (~0,85 M€), core staff (~0,35 M€), Capital Equipment (0,3 M€).</t>
  </si>
  <si>
    <t>The current mission is to provide complex e-infrastructure (transmission, processing, storing and sharing data) for R&amp;D community in Czech republic and to ensure interconnection with other relevant infrastructures worldwide.</t>
  </si>
  <si>
    <t>The legal form of CESNET is an Association of Legal Entities. Because of national law did not specify the governance structure for this kind of legal body, the founding members decided to set the governance structure similar to Ltd. The governing body is the general assembly, executive body is the Board of Directors and also Supervisory Board is established.</t>
  </si>
  <si>
    <t>Governing body of CESNET is the General Assembly which meets twice a year. This body votes the Board of directors and Supervisory board. Board of directors approves the annual budget.</t>
  </si>
  <si>
    <t>General Assembly</t>
  </si>
  <si>
    <t>not established</t>
  </si>
  <si>
    <t>The legal form of CESNET is an Association of Legal Entities. The change of legal form is not expected in the future.</t>
  </si>
  <si>
    <t>The rules and responsibilities of governing bodies are set in the Statutes of the association.</t>
  </si>
  <si>
    <t xml:space="preserve">CESNET is the research organization providing large ICT infrastructure in  the Czech Republic. This infrastructure is part of national research infrastructures roadmap. Public support is approved by Czech government and represents major part (about 60 %) of income. </t>
  </si>
  <si>
    <t>Below, the data correspond to the 2012 annual budget. Values are in millions of Euros. The most significant expenditures are: communication system including dark fibre and digital links rental and external connectivity (~ 4,5 Meuro), personnel costs ( ~ 5 Meuro), equipment and SW (~ 11 Meuro this year – usually, without ESF funding, the investment is 3-4 Meuro per year). The importance of personnel expenditure is based on the fact that in addition to the communication infrastructure CESNET provides the NGI, AAI and rich media infrastructure. Also, R&amp;D activities aiming to have the State of the Art infrastructure(s) which is integral part of CESNET activities consume personal capacities. The total e-infrastructure budget is about 26 Meuro in 2012.</t>
  </si>
  <si>
    <t xml:space="preserve"> ~ 8 from ESF</t>
  </si>
  <si>
    <t xml:space="preserve">~ 3 </t>
  </si>
  <si>
    <t>~ 0,1</t>
  </si>
  <si>
    <t>~ 0,5</t>
  </si>
  <si>
    <t>~ 2</t>
  </si>
  <si>
    <t>~ 0,7</t>
  </si>
  <si>
    <t>~ 5</t>
  </si>
  <si>
    <t>Current funding scheme is result of sixteen years evolution and comprises national public funding from large infrastructure funding program (60%), EU and national public funding for R&amp;D activities and clients fees.</t>
  </si>
  <si>
    <t>Countless. CESNET registers users only on organizational level. The current estimate of individual users is about 500 000.</t>
  </si>
  <si>
    <t>The aim of CESNET activities is to provide the State of the Art ICT e- infrastructure. Implementing advanced technologies in the manner not available  on commercial market for connected users is significant feature of this e-infrastructure.</t>
  </si>
  <si>
    <t>The vision of e-infrastructure and stakeholders requirements are regularly consulted.</t>
  </si>
  <si>
    <t xml:space="preserve">The technological evolution and available capacities are designed in the way to be able to deliver value added services to the users.   </t>
  </si>
  <si>
    <t>Adapting current and developing/implementing new services according to users requirement is main part of CESNET activities.</t>
  </si>
  <si>
    <t>The long term plans (typically 5- years plans) are yearly evaluated and modified according to current development in ICT area.</t>
  </si>
  <si>
    <t>Due to rapid evolution in ICT area the typical long term plans are for 5 years.</t>
  </si>
  <si>
    <t>All researchers from organisations which are eligible for subsidy from NWO (universities, NWO or KNAW research institutes) can apply for access. For other organisations arrangements can be put in place.</t>
  </si>
  <si>
    <t>Philips Research participates in Big Grid and hosts one of the four central facilities.</t>
  </si>
  <si>
    <t>Big Grid accepts applications continously during the year. The applications are subject to  peer review.</t>
  </si>
  <si>
    <t>The general terms and conditions for NWO grants apply as well as specific rules set by Big Grid.</t>
  </si>
  <si>
    <t xml:space="preserve">The central BiG Grid resources are operated by SARA and Nikhef. </t>
  </si>
  <si>
    <t>A Security Policy is in place</t>
  </si>
  <si>
    <t>Big Grid is evaluated periodically by external independent experts.</t>
  </si>
  <si>
    <t>related to the goals of the project</t>
  </si>
  <si>
    <t>There has been a midterm review of the BIG Grid project</t>
  </si>
  <si>
    <t>Internal Big Grid documents</t>
  </si>
  <si>
    <t>http://www.biggrid.nl, https://grid.sara.nl/wiki/index.php/Using_the_Grid/, http://www.nikhef.nl/grid/</t>
  </si>
  <si>
    <t>EUDAT’s mission is to deliver a cost-efficient and high quality Collaborative Data Infrastructure (CDI) with the capacity and capability for meeting researchers’ needs in a flexible and sustainable way, across geographical and disciplinary boundaries. The mission can be traced to the PARADE (PARtnership for Accessing Data in Europe) initiative, documented in the PARADE White Paper in October 2009. The White Paper recommended to define a strategy for a European Data Infrastructure that should be persistent, multidisciplinary, and based on the need of user communities, and that is what EUDAT aims at.</t>
  </si>
  <si>
    <t>R&amp;D activities are necessary for retaining the e-infrastructure at the State of the Art level.</t>
  </si>
  <si>
    <t xml:space="preserve">The funding scheme obliged CESNET to provide the results of R&amp;D activities in fair non-discriminatory way to all who will exploit these results. Open source is the preferred type of developed software. Other results are provided under license with the same economic conditions to all interested subjects.  </t>
  </si>
  <si>
    <t>CESNET represents the infrastructure which transports, processes and stores data of e-infrastructure users. CESNET does not provide its own data. For this reason CESNET has no policy to accessing data. There is only policy for accessing the infrastructure.</t>
  </si>
  <si>
    <t xml:space="preserve">As described above CESNET e-infrastructure is dedicated for transport, processing and storing data (mainly R&amp;D)  of its users. R&amp;D activities realized by CESNET employees with the aim to hold the infrastructure at the State of the Art level. Results of these activities are exploited mainly by improving e-infrastructures features. </t>
  </si>
  <si>
    <t xml:space="preserve">No explicit strategy defined. </t>
  </si>
  <si>
    <t>CESNET holds workshops and seminars for its users</t>
  </si>
  <si>
    <t>Within the TERENA Task Forcers and GN3 project.</t>
  </si>
  <si>
    <t>IPR is subject of internal directive.</t>
  </si>
  <si>
    <t>The knowledge which will be potentially subject of patent are confidential</t>
  </si>
  <si>
    <t>EGI.eu is a non-profit foundation established under Dutch law (Stichting EGI.eu) to coordinate the federated computing resources distributed across Europe and deliver an integrated and secure EGI for the benefit of its multi-disciplinary users. EGI.eu also represents the EGI federation and its participants in the wider distributed computing community.
EGI.eu is governed by the EGI Council, which is responsible for defining the strategic direction of the EGI federation. The Council acts as the senior decision-making and supervisory authority of EGI.eu. The Council participants are the National Grid Initiatives (NGIs) that represent each country and European Intergovernmental Research Organisations (EIROs).
The Council delegates oversight of the day-to-day running of EGI.eu to an Executive Board with seven members.
The Executive Board devolves financial and organisational responsibility to the Director, who is supported by a staff of 22 people based at the EGI.eu headquarters in Amsterdam. The EGI.eu is supported by the equivalent of another 22 full-time workers spread across many organisations around Europe. EGI-InSPIRE is a FP7 funded projectm which comprises a consortium of 50 partners, including 37 National Grid Initiatives (NGIs), two European International Research Organisations (EIROs) and eight partners from the Asia Pacific region.
More information on the governance structure of EGI-InSPIRE can be found at: https://www.egi.eu/projects/egi-inspire/governance/</t>
  </si>
  <si>
    <t>The EGI Council meets periodicly through face-to-face meetings. Procedures have been established through formal Terms of Reference: https://documents.egi.eu/document/152</t>
  </si>
  <si>
    <t>Job descriptions and related salaries of EGI.eu staff are approved by the Executive Board. The Executive Board themselves are not paid.</t>
  </si>
  <si>
    <t>There are access policies for each of the different cloud providers (Microsoft and the others). For the project partners (7 application scnearios) access has been given a priori, while for the 20 pilots and experiments access was given after a competitive open call</t>
  </si>
  <si>
    <t>Might considered so</t>
  </si>
  <si>
    <t>NAP will fund 80% of the costs for successful projectswhile applicants will be required to provide the remaining 20%</t>
  </si>
  <si>
    <t>MOU signed by users</t>
  </si>
  <si>
    <t>Each year SFI (Science Foundation Ireland) holds an independent international review of the Programme. The purpose of the review is to evaluate NAP against international standards and recommend any changes or improvement to the Programme. NAP has always been rated very highly in these international reviews.</t>
  </si>
  <si>
    <t>Every 1 year</t>
  </si>
  <si>
    <t>http://www.tyndall.ie/nap</t>
  </si>
  <si>
    <t>User access is made initially by users submitting an enquiry to NAP. The enquiry is evaluated by Tyndall experts and if the work can be done then the user submits a short proposal form to NAP. This proposal is costed and sent to the external Access Committee for evaluation. If the external Access Committee approves the proposal then the project can start as soon as possible. If clarifications are required then the users are asked to provide these clarifications before the proposal is approved. If the proposal is rejected then the user will be given feedback and may be given the option to re-apply. The time-line from proposal receipt to approval is usually an average of eight weeks. For smaller projects this may be as short as four weeks.</t>
  </si>
  <si>
    <t>BiG Grid is the grid infrastructure for Science and Research in The Netherlands. It facilitates a broad range of scientific research through access  to grid infrastructures (compute clusters, data storage facilities, grid middleware and software) and provides human support for development.</t>
  </si>
  <si>
    <t xml:space="preserve">BiG Grid has a Board of Directors consisting of three leading Dutch researchers and a Supervisory Council in which the senior bodies of the founding partners are represented. The BiG Grid operational organisation is referred to as the BiG Grid Executive Team (ET). The Board of Directors has mandated the ET to make practical operational decisions. Decisions on procurements and other significant expenditures remains at the level of the Board of Directors. </t>
  </si>
  <si>
    <t>BiG Grid is a collaboration between several academic and research organizations and the Netherlands Organisation for Scientific Research.</t>
  </si>
  <si>
    <t xml:space="preserve">Decisions are taken by voting. </t>
  </si>
  <si>
    <t>The BiG Grid project received for the period 2007-2012 a total budget of M€ 28.8 to set-up the e-infrastructure. An additional budget of  2 M€ per year became available for the period 2010-2013. A proposal for sustainable funding has been submitted as part of an application to fund the next steps for the National e-infrastructure for Research.</t>
  </si>
  <si>
    <t>Approximately M€ 17 in the period 2007-2011</t>
  </si>
  <si>
    <t>Approximately M€ 8 in the period 2007-2011</t>
  </si>
  <si>
    <t>Approximately M€ 1.5 per year</t>
  </si>
  <si>
    <t>A proposal for structural funding at a level of M€ 6 per year has been submitted as part of an application to fund the next steps for the National e-infrastructure for Research which has been included in the National Roadmap 2012 for Research Infrastructures.</t>
  </si>
  <si>
    <t xml:space="preserve">Usage figures are collected per Virtual Organisation (VO). </t>
  </si>
  <si>
    <t>115 VO's are supported.  The distribution of the usage of the resources is: High Energy Physics (~70%), Life Sciences (~20%), others (~10%).</t>
  </si>
  <si>
    <t>Determined at VO level.</t>
  </si>
  <si>
    <t>The 2011 budget is M€ 15.4. NWO provides a structural component of M€ 6.8. The variable component depends on the projects being carried out. A proposal for sustainable funding for all components of the Dutch e-infrastructure for scientific research waits for final decisions on the funding level.</t>
  </si>
  <si>
    <t>The national HPC facility costs approximately M€ 6 per year (50% CAPEX, 50% OPEX).</t>
  </si>
  <si>
    <t>The national facilities are replaced approximately every 6 years, and often have a midlife technological upgrade after 3 years.</t>
  </si>
  <si>
    <t xml:space="preserve">Rules are set by the user. </t>
  </si>
  <si>
    <t>All researchers at universities and academic research organisations can apply for resources on the national supercomputer, the national cluster, the grid infrastructure or for other grants, e.g. for the parallelisation of codes. Applications are accepted the whole year around.</t>
  </si>
  <si>
    <t>The Committee for Scientific Use of Supercomputers (WGS) is in charge of peer review of user applications and for the allocation of resources. The WGS meets 6 times per year.</t>
  </si>
  <si>
    <t>The operation of the national systems is outsourced to the national HPC centre SARA (HPC, clusters, grid) and to the national institute for subatomic physics Nikhef (grid).</t>
  </si>
  <si>
    <t>The usage is monitored and reported to the WGS and the Board of Directors.</t>
  </si>
  <si>
    <t>(internal) NCF documents</t>
  </si>
  <si>
    <t xml:space="preserve">www.nwo.nl/ncf </t>
  </si>
  <si>
    <t>As of 1 January 2012, NCF has transferred its activities to SURF, eScience Center and NWO Physical Sciences. The legal organisation NCF will come to an end in 2012.</t>
  </si>
  <si>
    <t>Received</t>
  </si>
  <si>
    <t xml:space="preserve">IGI aims at providing long term sustainability for the Italian Grid, supporting grid and cloud services for e-Research based on a  common middleware release.  </t>
  </si>
  <si>
    <t xml:space="preserve">Currently IGI is a Joint Research Unit operated by INFN </t>
  </si>
  <si>
    <t xml:space="preserve">Since 2005, NAP has funded 249 projects for researchers in all nine Universities and the Institutes of Technology active in ICT research. The researchers are from all scientific disciplines and proposals have been received from over 60 different University Departments. While the majority of proposals come from Physics and Engineering, other areas have participated including Chemistry, Computer Science, Mechanical Engineering, Biotechnology, Microbiology, Pharmacy, Physiotherapy, Zoology, and Marine research. </t>
  </si>
  <si>
    <t xml:space="preserve">The governance is lead by the President and CEO and coordinated by the Executive Operational Board. IMEC also has a Board of Directors with representatives from industry, academia and government. Annually there is also a meeting of the internationally composed Scientific Advisory Board. </t>
  </si>
  <si>
    <t xml:space="preserve">In 2010, IMEC revenue (P&amp;L) was about 270 million euro. IMEC vzw receives an annual grant from the Government of Flanders( 16% of the budget). The other part of the budget is based research financed by public co-funded programs (National research funds, European Commission, European Space Agency) and R&amp;D performed with industrial partners from all over the world. </t>
  </si>
  <si>
    <t xml:space="preserve">The collaborators are working together with other networking organisations on the Network Services Interface (NSI) protocol, which is being developed within the Open Grid Forum (OGF), to ensure the seamless delivery of dynamic circuit provisioning around the world. </t>
  </si>
  <si>
    <t xml:space="preserve">Transatlantic research projects rely on high performance computing will benefit from seamless, end-to-end network services. Géant transatlantic cooperations aims to create a fully interoperable, extensible end-to-end service portfolio that will enable users to quickly establish and configure on-demand end-to-end high capacity links, across multiple networks, safe in the knowledge that they are completely interoperable. </t>
  </si>
  <si>
    <t>Transatlantic co-operation is at the heart of research and it is imperative that projects have the tools and services they need to seamlessly share information across multiple networks; these collaborations will deliver the flexibility and high performance that research projects need, building on our own services to create an end-to-end, multi-domain portfolio to underpin vital research.</t>
  </si>
  <si>
    <t>Géant security responsibility is left to local NREN CERTs. DANTE supervises the global security policy.</t>
  </si>
  <si>
    <t>GÉANT is building a set of interoperable systems that allow roaming access by verifying users’ identities and rights, and granting access to resources as appropriate. The systems are implemented at campus level, for use by the institution’s students and researchers.</t>
  </si>
  <si>
    <t>Only for additional lambda services</t>
  </si>
  <si>
    <t>Together with Europe's NRENs, GÉANT connects 40 million users at over 8,000 institutions across 40 countries.</t>
  </si>
  <si>
    <t>The GÉANT infrastructure is evaluated within the standard FP7 evaluation procedures. The main criterium is the fulfilling goals described in GN3 Description of Works. See annual Terena Compendium.</t>
  </si>
  <si>
    <t>See Terena Compendium</t>
  </si>
  <si>
    <t>Data is collected technically by DANTE &amp; NRENS; the annual survey submitted to NRENs translates in the annual Terena Compendium with lot of data on NRENs and use of the infrastructure.</t>
  </si>
  <si>
    <t>(the project) yearly, via standard EU evaluation procedures; (the infrastructure) yearly, by the NRENs and its stakeholders</t>
  </si>
  <si>
    <t>Via NRENs</t>
  </si>
  <si>
    <t>EU reviewers</t>
  </si>
  <si>
    <t>40 millions; precise information on users is not available for networks (mainly data on volume).</t>
  </si>
  <si>
    <t>Traffic data shows average growth from 150 MB/month/inhabitant of 2009 to 230MB/month/inhabitant of 2010</t>
  </si>
  <si>
    <t>Info available on TERENA Task Force on Communications and Public Relations (TF-CPR) annual Compendium</t>
  </si>
  <si>
    <t>Considered in IPR Géant Policy</t>
  </si>
  <si>
    <t>See: Terena</t>
  </si>
  <si>
    <t>Helmut Sverenyák, CESNET (reviewsed by Antonio Candiello, INFN)</t>
  </si>
  <si>
    <t>Geant was created by Europe’s National Research and Education Networks (NRENs) for the specific purpose of providing pan-European research networks on their behalf. DANTE’s purpose is to plan, build and operate pan-European research networks. TERENA aim is to promote and participate in the development of a high quality international information and telecommunications infrastructure for the benefit of research and education.</t>
  </si>
  <si>
    <t>Several bodies contribute to the overall successful running of the project through well-defined and well-organised management and control structures: Policy Committee, Executive Committee, Project Management Team, Project Coordinator.</t>
  </si>
  <si>
    <t>Yes, via the general assembly</t>
  </si>
  <si>
    <t>Yes, ESF, national support of large R&amp;D infrastructure, FP7</t>
  </si>
  <si>
    <t xml:space="preserve">Yes, public support of Long-term development of R&amp;D organization </t>
  </si>
  <si>
    <t>Yes (via NGIs)</t>
  </si>
  <si>
    <t>Yes (see VRCs)</t>
  </si>
  <si>
    <t>Yes (for EGI.eu)</t>
  </si>
  <si>
    <t>Yes (for EGI-InSPIRE FP7 Project)</t>
  </si>
  <si>
    <t>Yes - according to the statutes' rules</t>
  </si>
  <si>
    <t>Yes (through VRCs, research groups, MoUs, etc.)</t>
  </si>
  <si>
    <t>no CAPEX within EGI.eu</t>
  </si>
  <si>
    <t>0.3M (only EGI.eu costs in Amsterdam)</t>
  </si>
  <si>
    <t>The complete figure needs data from NGIs. See future emissions of EGI Compendium.</t>
  </si>
  <si>
    <t>The overall cost of the community activity is of the order of 330 MEuro (for 4 years). A precise figure needs data from NGIs. See future emissions of EGI Compendium.</t>
  </si>
  <si>
    <t>2.1M (only EGI.eu personnel costs). See future EGI Compendium revisions for data on NGIs' personnel costs</t>
  </si>
  <si>
    <t>Currently 18,000 users</t>
  </si>
  <si>
    <t>The number of users profiting from the EGI is a strong indicator of the success and uptake of our e-infrastructure by the research communities. While the importance of this metric is apparent, obtaining the number of EGI users is quite a challenge due to the various ways the users can interact with our services.</t>
  </si>
  <si>
    <t>Various across different user communities. Users need a valid certificate - to belong to a Virtual Community - to access to the infrastructure.</t>
  </si>
  <si>
    <t>Yes - only users that belong to the Virtual Communities have access to the infrastructure</t>
  </si>
  <si>
    <t>In some sense - for Virtual Organizations</t>
  </si>
  <si>
    <t>Sharing of knowledge occurs within Virtual Research Organizations (VRCs)</t>
  </si>
  <si>
    <t>EGI participates to the European E-infrastructure Forum (EEF)</t>
  </si>
  <si>
    <t>Yes - the access is regulated by the EGI Policy and Procedures: 
http://www.egi.eu/policy/policies_procedures.html</t>
  </si>
  <si>
    <t>Offering freely accessible information; invitation to events. Sharing of data &amp; info within VRCs.</t>
  </si>
  <si>
    <t>Users are organized in Virtual Research Communities (VRCs) and gain access to resources via agreements with NGIs</t>
  </si>
  <si>
    <t>Yes (via VRCs)</t>
  </si>
  <si>
    <t>Each NGI has its own resource allocation policy. Free access of registered users belonging to Virtual Organizations is the more diffused model.</t>
  </si>
  <si>
    <t>Generally no</t>
  </si>
  <si>
    <t>Yes, in some sense: all Research Institutions share their (hardware) resources via the NGIs with all the others and get a juste retour in form of access to grid computing resources. Cloud computing usage is more exclusive.</t>
  </si>
  <si>
    <t>Yes - this is the main usage model for final users and their Institutions (but see above)</t>
  </si>
  <si>
    <t>There is a well-defined responsibility for all subjects: (a) EGI Infrastructure Providers (b) EGI Resource Providers, (c) EGI Middleware Providers, (d) Virtual Research Communities (users)</t>
  </si>
  <si>
    <t>Interoperability is a main concern for EGI, in that grid (&amp; cloud) computing requires a working and clear strategy for making different hardware/software systems to interact via standard middleware. Middleware is the main tool for obtaining interoperability. The EMI project was set up to make different middleware stacks to interoperate.</t>
  </si>
  <si>
    <t>Compliant with national regulations. Some projects experimented data cryptography for more privacy enforcing.</t>
  </si>
  <si>
    <t>Occurs within VRCs. Some projects experimented data cryptography for more confidentiality protection.</t>
  </si>
  <si>
    <t>Yes - grid &amp; cloud are remote models of access to ICT resources. Instruments are also data sources frequently encountered within e-Infrastructures.</t>
  </si>
  <si>
    <t>Yes (VRCs)</t>
  </si>
  <si>
    <r>
      <t xml:space="preserve">[description required]
</t>
    </r>
    <r>
      <rPr>
        <i/>
        <sz val="9"/>
        <rFont val="Arial"/>
        <family val="2"/>
      </rPr>
      <t>In the rows below, put the relevant data if the case is applicable (real figures if possible, otherwise % compared to total cost)</t>
    </r>
  </si>
  <si>
    <t xml:space="preserve">Project based funding means that the corresponding money is granted on the basis of a project at national or international level and is regulated by a description of work, distributed among partners, that has to be executed in a certain timeframe. </t>
  </si>
  <si>
    <t>Recurrent funding is defined here as the funding provided as a fixed budget line item that is often regulated by an agreement, contract, MoU or other document that specifies the modalities and duration of funding.</t>
  </si>
  <si>
    <t>In-kind fees are fees that are not paid in money.</t>
  </si>
  <si>
    <t>Fees paid in money</t>
  </si>
  <si>
    <t>What do you see as the major concerns in terms of expenses: CapEx, OpEx (personnel, energy, maintenance, consumables, R&amp;D, …)? How is this today? What is the total cost and how is this distributed over different cost sources (CAPEX, OPEX, …)? What fraction is for R&amp;D projects (e.g. FP7)?</t>
  </si>
  <si>
    <t>Capex stands for capital expenditure; this is the expenditure for permanent additions or improvement to property, as opposed to money spent for repairs.</t>
  </si>
  <si>
    <t>As a software project, the primary expenses come from software engineers, both for the original development and for subsequent maintenance.  These costs are currently borne by the EC with co-funding from the partners; after the project, development and maintenance effort will be provided by the partners for a subset of critical services.</t>
  </si>
  <si>
    <t>Software engineeers for development and maintenance</t>
  </si>
  <si>
    <t xml:space="preserve">Software development moves at a very rapid pace.  For StratusLab services to remain relevant on a 5-year time scale, they will have to adapt and be integrated with other cloud solutions.  On a 10-year time scale, I would expect to see other distributed computing paradigms displacing cloud services. </t>
  </si>
  <si>
    <t>Feedback from users and administrators are fed directly into the development program.</t>
  </si>
  <si>
    <t>Technical evaluation every three weeks.  Longer term goals are done yearly.</t>
  </si>
  <si>
    <t>All developments are open source; primarily Apache 2 with one AGPL service.</t>
  </si>
  <si>
    <t>StratusLab provides storage services, but does not provide any significant data.  The only exceptions are papers written by the project describing its results.</t>
  </si>
  <si>
    <t xml:space="preserve">The primary IPR generated by the project resides in the source code of the StratusLab services.  All but one of the partners have agreed to use the Apache 2 license for their contributions, giving the project partners and external entities broad rights to make use of the project results.  The onlye exception is AGPL used for the Claudia service.  All of the partners retain their copyrights over their own code.  </t>
  </si>
  <si>
    <t>Open access for all documents.</t>
  </si>
  <si>
    <t>Copyrights held by original developers.  Broad license to reuse software through Apache 2 or AGPL licenses.</t>
  </si>
  <si>
    <t>By definition, cloud infrastructures provide remote access through well-defined service interfaces.</t>
  </si>
  <si>
    <t>StratusLab does not derive any revenue from the projects software or prototype infrastructures.  Commercial partners are looking to provide products and services which bundle the StratusLab software and which generate revenue. Only non-commercial use of the existing prototype infrastructure is permitted.</t>
  </si>
  <si>
    <t>X (Only non-commercial use or evaluation is allowed.)</t>
  </si>
  <si>
    <t>Access is granted to anyone with a valid reason for using the infrastructure and with a willingness to provide feedback on the services.  We have not found it necessary to limit access based on resource utilization.</t>
  </si>
  <si>
    <t>Standard EGI policies, adapted slightly for a cloud environment, are used to define the responsibilities of the resource providers and the users.</t>
  </si>
  <si>
    <t>To run the infrasturcture effectively and keep users informed about the status of the infrastructure.  Services are provided on a best-effort basis.</t>
  </si>
  <si>
    <t>Users are required to make reasonable use of the system and not to try to work around security constraints.</t>
  </si>
  <si>
    <t>Access only for the user that generated the data</t>
  </si>
  <si>
    <t>The plan of action on how and when to publish the results of its research.</t>
  </si>
  <si>
    <t>IPR protection allows an RI to become the legally recognised owner of a precisely described bit of knowledge. This ownership can be subsequently valorised through development projects or licensing agreements,</t>
  </si>
  <si>
    <t>The user can physically enter the premises of the RI and use the facilities on which he/she is allowed to work</t>
  </si>
  <si>
    <t>The user can communicate between his/her computer and the computers at the RI.</t>
  </si>
  <si>
    <t>The user never goes beyond the meeting rooms of the RI. The personnel at the RI fabricates the device requested and ships it to the customer.</t>
  </si>
  <si>
    <t>[Description required]</t>
  </si>
  <si>
    <t xml:space="preserve">The European ICT RI launches a call for proposals to which anyone can submit. </t>
  </si>
  <si>
    <t>The available resources of the European ICT RI are distributed based on some parameter, such as GNP of the contributing country.</t>
  </si>
  <si>
    <t>The available resources of the European ICT RI are distributed based on the contributions of the different partners</t>
  </si>
  <si>
    <t>Some type of fee has to be paid for the use of the facilities of the European ICT RI.</t>
  </si>
  <si>
    <t>The access fee basis determines on what base the access fees are calculated.</t>
  </si>
  <si>
    <t>A fixed fee is an access fee that is not based on the usage</t>
  </si>
  <si>
    <t>A usage-based model depends on assigning a cost to the use of a resource or service made available by the infrastructure by particular groups, whether real or virtual.</t>
  </si>
  <si>
    <t xml:space="preserve">The access is for free, but any kind of help with the access (helpdesk, programming, etc.) must be paid for periodically. </t>
  </si>
  <si>
    <t>The access fee is charged periodically and gives access for a certain period of time.</t>
  </si>
  <si>
    <t>The access usage is monitored using some kind of metric and is charged based on this monitoring.</t>
  </si>
  <si>
    <t>A basic access is for free, but a higher performance access needs to be paid periodically.</t>
  </si>
  <si>
    <t>The user does not pay for its access but in return gives certain privileges to the RI</t>
  </si>
  <si>
    <t>Fees that are not paid in money.</t>
  </si>
  <si>
    <t>The level of access fees charged to the user as compared to the cost of the access.</t>
  </si>
  <si>
    <t>The access fee is zero, but the access to the resources is recorded</t>
  </si>
  <si>
    <t>The access fee is below the cost of the operation of the European ICT RI times the usage proportion.</t>
  </si>
  <si>
    <t>The access fee is equal to the cost of the operation of the European ICT RI times the usage proportion.</t>
  </si>
  <si>
    <t>The access fee is above the at cost fee.</t>
  </si>
  <si>
    <t>How do your users access to the RI? Is it possible remote access or is physical access required?</t>
  </si>
  <si>
    <t>The EMI project follows the rules of the FP7 program for CSA-CP projects. The project has only OPEX type costs. No infrastructure costs can be claimed. However, the partners are providing the infrastructure needed to run the project software engineering activities. The project has a total budget of about 25M EUR, of which 12M are funded by the EC and the rest by the partners. The cost for R&amp;D activities is about 40% of the total project budget.</t>
  </si>
  <si>
    <t>Included in the overhead</t>
  </si>
  <si>
    <t>No unexpected OPEX can be had. FP7 projects usually do not have contingency budget</t>
  </si>
  <si>
    <t>The EMI project is a collaboration of partners from academic Institutes. It is foreseen that the collaboration keeps running after the end of the project in a form that is currently being discussed. The maintenance and support operations will be provided by the partners as part of their standard opex costs, while R&amp;D will be supported by participating to EC funding programs, national funding programs and possibly commercial activities in collaboration wit industry.</t>
  </si>
  <si>
    <t>The total potential user base is estimated by the EC to be in excess of 2.8 M researchers. EMI today can reach about 20k users through the deployment of its services in the European grid infrastructures. In terms of exploitation, more than 1200 EMI-supported service instances are currently deployed in 33 countries.</t>
  </si>
  <si>
    <t>Most of the EMI services are currently not available as commercial offers, although the technology is not new. Integration with emerging computing models like cloud is under evaluation.</t>
  </si>
  <si>
    <t>Stability of the current services. More flexibility in defining the execution environments for their computing jobs. More dynamic service registration and discovery</t>
  </si>
  <si>
    <t>The SA2 activity is the process owner of the EMI software engineering activities. Most of the processes are implemented according to ITIL v3. The major open source OS distributions are used as a source of policies for the software management and distribution</t>
  </si>
  <si>
    <t>All foreground (documents, software and processes) is released under relevant open access policies</t>
  </si>
  <si>
    <t>Some budget and effort information is restricted to the partners and the EC</t>
  </si>
  <si>
    <t>All foreground is releases uner open access or open source policies. IPR is owned by  the individual partners generating the foreground, but no access restrictions are allowed. The model followed by EMI is the one used for open source software and it's quite well established</t>
  </si>
  <si>
    <t>Via web sites and other social networking channels</t>
  </si>
  <si>
    <t>Some budget and effort data is only available to partners and the EC</t>
  </si>
  <si>
    <t>All services - development, maintenance and third-level support -  are free to use according to the adopted open source policies</t>
  </si>
  <si>
    <t>CSC - IT Center for Science (CSC) is the national organization responsible for academic supercomputing, research networking, data storage and scientific software and database services.
CSC, as part of the Finnish national research structure, develops and offers high-quality information technology services.</t>
  </si>
  <si>
    <t>X (35 industrial clients and research institutions, 3,000 researchers use CSC’s computing capacity, 350,000 end users)</t>
  </si>
  <si>
    <t>3000 researchers use CSC’s computing capacity; Funet connects about 80 organizations to the global research networking infrastructure: universities, polytechnics, 35 industrial clients and research, institutions, total of 350 000 end users.</t>
  </si>
  <si>
    <t>Reorganized as a company, CSC – Scientific Computing Ltd. in 1993. CSC is a non-profit company whose shareholder is the Ministry of Education and Culture.</t>
  </si>
  <si>
    <t>X (EC)</t>
  </si>
  <si>
    <t>X (Research Institutes)</t>
  </si>
  <si>
    <t>Leveraging public/private partnerships: at present, digitisation efforts in the Member States are progressing rather slowly. Public/private partnerships or private sponsorship can be a useful means to complement public funding and help accelerate digitisation. European value: financing digitisation is mainly a responsibility of the Member States. EU programmes can contribute where there is most European added value, for example by helping to aggregate digitised material across borders.</t>
  </si>
  <si>
    <t>Intellectual property: under current legislation only public domain works (where there is no longer copyright) can be made freely available to the public online. Hence, only works with specific rights clearances will be accessible through a digital library.</t>
  </si>
  <si>
    <t>Some 2.5 million research articles are published in 25,000 peer-reviewed journals and conference proceedings worldwide every year. Currently, just 15%-20% of these articles are available in Open Access repositories or Open Access journals. The rest are only accessible through pay per read schemes or by paying for a subscription to the publication. The Open Access Infrastructure for Research in Europe (OpenAIRE), launched December, 2nd 2010 by the EC at the University of Ghent in Belgium, could eventually open up access to all scientific papers and data produced by researchers funded by the EU’s FP7, including scientists receiving grants through the European Research Council (ERC), and beyond.</t>
  </si>
  <si>
    <t>Coordinated and secure access to instruments, data and computational resources is an important requirement for the effective remote usage of these instruments by applications and their users. To fulfil these requirements, several experiences (like the DORII project and, in a different context, the CYCLOPS project) made use of existing e-Infrastructures in Europe – the EG infrastructure – adding the necessary components and services to facilitate remote instrumentation.</t>
  </si>
  <si>
    <t xml:space="preserve">As noted in the ESFRI Implementation Report [ESFRI, 2009], Research Infrastructures both produce and distribute huge volumes of data. The attention of ESFRI has been more focused on Digital Repositories [DMTF, 2009] than on an Instrument Access model, which is still in a defining phase. There is the need for the development and continuous improvement of the underlying (data) e-infrastructure, allowing data acquisition, transfer and analysis, as well as data conservation and administration. </t>
  </si>
  <si>
    <t xml:space="preserve">TERENA General Assembly (GA). The GA is the highest authority in the TERENA organisation. It is comprised of representatives of the TERENA members and meets twice a year to discuss policy issues concerning the association. The GA elects the members of the TERENA Executive Committee who are responsible for managing the organisation. </t>
  </si>
  <si>
    <t xml:space="preserve">TERENA Executive Committee (TEC). The TEC manages and administers the TERENA organisation. It consists of a President, Vice President for Conferences, a Vice-President for the Technical Programme, a Treasurer and two Members at Large. The members of the TEC are elected by the General Assembly for a three-year term of office. No person may serve on the TEC for an uninterrupted period of more than six years. </t>
  </si>
  <si>
    <t xml:space="preserve">Technical Advisory Council (TAC). The TAC usually meets once a year at the annual TERENA Conference. It provides the TERENA members with an opportunity to advise on the direction of the Technical Programme, suggest new initiatives, exchange information with each other about national networking activities, and propose TTC members. The TAC is chaired by the Vice-President Technical Programme, and comprises the Secretary-General, the Chief Technical Officer, and up to three technical representatives from each TERENA member. Representatives of other organisations closely involved with the Technical Programme may attend at the invitation of the Chairman. </t>
  </si>
  <si>
    <t>In the ICT Research Infrastructures user access is provided according to the following options: (a) level of the organization: researchers as individuals, inside research institutions, across a community network; (b) modality of access to the RI (how): physical or remote access; (c) amount of resources to be provided: with a fair share, fee-based or parameter based (like scientific excellence) agreement; (d) Service Level Agreements (SLAs) can be implicitly or explicitly established, regarding uptime of RI, response time in case of problems, guarantees, and eventually penalties.</t>
  </si>
  <si>
    <t xml:space="preserve">Which is the level of organization for user access (individual, inside institutions, communities …) ? Which modality of access is provided, physical or remote? What is the model of resource providing? There are Service Level Agreements? </t>
  </si>
  <si>
    <t>Research Infrastructures are commonly evaluated according to specific criteria. The evaluation is based on objective Key Performance Indicators (KPIs), which are collected and reviewed periodically by independent experts for the benefit of the funding Institutions.</t>
  </si>
  <si>
    <t>Which are the main documents explaining your RI?</t>
  </si>
  <si>
    <t>There are relevant URLs for your RI?</t>
  </si>
  <si>
    <t>Do you want to leave some note?</t>
  </si>
  <si>
    <t>Who has provided the present information?</t>
  </si>
  <si>
    <t xml:space="preserve">Yes. Number of scientific disciplines, Number of new applications successfully running from the Open Call (OCA), </t>
  </si>
  <si>
    <t xml:space="preserve">Yes. Infrastructure Capacity variation (ICV), Storage Capaicty Variation, SLA provisioning, User Resources, Consumed, Standard Deviation of the use of resources (URSD), </t>
  </si>
  <si>
    <t>Yes. Quality of training material, training outcomes, Quality of training delivery</t>
  </si>
  <si>
    <t>The mission of DARIAH-EU is to enhance and support digitally-enabled research across the humanities and arts. DARIAH-EU shall develop, maintain and operate an infrastructure in support of ICT-based research practices.</t>
  </si>
  <si>
    <t>The governance structure of DARIAH is described in the DARIAH-ERIC Statutes.  There are four key bodies of the DARIAH-ERIC; the General Assembly; the Board of Directors, the Coordination Board and the Scientific Board. DARIAH will operate through its European-wide network of Virtual Competency Centres (VCC). The Heads of the VCCs are represented in the Coordination Board. The DARIAH-EU Coordination office (DCO) coordinates the day to day operations of the DARIAH-ERIC.</t>
  </si>
  <si>
    <t>The General Assembly is the supreme organ of the DARIAH ERIC and shall have full decision-making powers. Ordinarily, the General Assembly meets annually.</t>
  </si>
  <si>
    <t xml:space="preserve">Tier-1 General Partners are essential to achieving the goals of developing HPC in Europe. Tier-0 and Tier-1 are both essential components of the constituency, and are extremely important contributors both with respect to HPC operation and procurement and in the area of leading HPC application in science and technology. </t>
  </si>
  <si>
    <t>Each of four countries (France, Germany, Italy and Spain which are called the hosting partners) of the Tier-0 Partners has given the commitment to provide 100 M€ in the next five years</t>
  </si>
  <si>
    <t xml:space="preserve">PRACE and hardware vendors collaborate in various areas including prototyping activity, application benchmarking and other technical development. The permanent research platform Advanced HPC Technology Platform (AHTP) is being implemented in PRACE. This includes the designation of the partners of AHTP from PRACE partners and collaborating industrial partners. </t>
  </si>
  <si>
    <t xml:space="preserve">PRACE expects the vendors to be able to share technical and other relevant information, which might be helpful in developing the PRACE collaboration or services in the current computing environment. </t>
  </si>
  <si>
    <t>All technology developed is open source. Some commercial software has been adopted within the NGIs</t>
  </si>
  <si>
    <t>Techology roadmap, TCB, staged rollout</t>
  </si>
  <si>
    <t xml:space="preserve">Outside of dissemination activities, there are 3 main sources of persistent information: EGI Website (www.egi.eu); EGI Wiki pages (https://wiki.egi.eu); and a document repository (https://documents.egi.eu/) </t>
  </si>
  <si>
    <t>EGI Marketing and outreach make efforts to turn publications into use cases for wider circulation, but scientific publications are at the discretion of the researcher</t>
  </si>
  <si>
    <t>All background owned by the participants is stated in EGI-InSPIRE’s Consortium Agreement. The project does not make claims on the IPR of the scientific results/data produced on the Grid infrastructure. Information about users or applications on the infrastructure is not shared with third parties unless permission is requested and granted. The operational tools developed within the project, is distributed under a business-friendly open source licence which facilitates technology transfer to the business sector and encourages the creation of layered products. Reuse of information is subject to copyright under Creative Commons Attribution-NonCommercial license (https://wiki.egi.eu/wiki/Copyright)</t>
  </si>
  <si>
    <t>Internal EGI.eu documents, Council or Executive meetings have limited or rescricted access. Also financial aspects related to project members or security-related matters are protected as well. The software services allow users to apply access control lists on the software. The technology can allow replicas to be built so that you can have a logical view of where to find a file. You can also encrypt data and distribute the key to different locations such as is done with medical image data on the network.</t>
  </si>
  <si>
    <t>Yes, but for pre-competitive research (See commercial rescrictions from above)</t>
  </si>
  <si>
    <t>Mostly standards-based; where standards are not available, gateways/adaptors are provided</t>
  </si>
  <si>
    <t>Mostly standards-based</t>
  </si>
  <si>
    <t>EGI Standards Roadmap - https://documents.egi.eu/document/721</t>
  </si>
  <si>
    <t>There are cases of not mature standards or major implementations of standards, gaps have been identified in the standards roadmap</t>
  </si>
  <si>
    <t>Based on digital certificates</t>
  </si>
  <si>
    <t>Mechanisms are in place based on the role-based access control</t>
  </si>
  <si>
    <t>Tapes systems are available for long-term storage of data; problems may arise in the future around persisting data format compatibility</t>
  </si>
  <si>
    <t>Some access portal enable users to access the grid robot certificates, they log into the portal using different credentials, these issues should be mitigated in the future</t>
  </si>
  <si>
    <t>1.2M jobs done per day; 2.3M normalised consumed computing capacity</t>
  </si>
  <si>
    <t>27 Training Days delivered through NGI Training events</t>
  </si>
  <si>
    <t>27 papers published by users of EGI</t>
  </si>
  <si>
    <t>Multiple (links provided throughout responses)</t>
  </si>
  <si>
    <t>www.egi.eu</t>
  </si>
  <si>
    <t>Approximately M€ 16per year is used for staff salaries and office costs and M€ 12.5 per year for the network and connectivity.</t>
  </si>
  <si>
    <t>Yes - EU Member &amp; Associated States through NRENs</t>
  </si>
  <si>
    <t>The GÉANT network and associated programme of activities is co-funded by the European Commission within the GÉANT Project (GN3) contract, which is part of the EC’s Seventh Research and Development Framework Programme; DANTE, the managing partner, is a limited liability company and a “Not for Profit” organisation headquartered in Cambridge; TERENA, the Trans-European Research and Education Networking Association, is a not-for-profit association of European national research and education networks (NRENs) incorporated in Amsterdam, The Netherlands</t>
  </si>
  <si>
    <t>Yes - DANTE Organization</t>
  </si>
  <si>
    <t>Yes - TERENA organization</t>
  </si>
  <si>
    <t>Yes -  Project consortium agreement (currently GN3)</t>
  </si>
  <si>
    <t>Yes - There is a voting procedure in place (votes &amp; fees are regulated by the so-called Terena rules)</t>
  </si>
  <si>
    <t>Yes - for some of issues described in CA</t>
  </si>
  <si>
    <t>Yes, via the NREN Policy Committee</t>
  </si>
  <si>
    <t>Yes - EU Framework programs</t>
  </si>
  <si>
    <t>Yes - EU Framework programs specific calls</t>
  </si>
  <si>
    <t>Yes, for additional lambda services</t>
  </si>
  <si>
    <t>Yes, for Geant + service</t>
  </si>
  <si>
    <t>Yes - via the "Terena" fees/votes rules</t>
  </si>
  <si>
    <t>Yes - EU Framework Programs</t>
  </si>
  <si>
    <t>Yes - via NRENs</t>
  </si>
  <si>
    <t>Network Operations Centre [NOC] that supervises the network, detects faults, responds to user problems and organises routine maintenance.  These costs are mainly people costs.   If the NOC is contracted with a third party, these costs will appear as contractual costs. ~30% of CAPEX</t>
  </si>
  <si>
    <t>Users get access to the BEgrid services depending on their being member of one of the Virtual organisations supported by BEGrid</t>
  </si>
  <si>
    <t>Industry can get access for research purposes</t>
  </si>
  <si>
    <t xml:space="preserve">The different levels of theBEgrid organisation are responsible for permitting access </t>
  </si>
  <si>
    <t>gLITE is used as grid middleware and EMI in the future</t>
  </si>
  <si>
    <t>AS part of EUgridpMA, the authentication rules of EUgridPMA are used</t>
  </si>
  <si>
    <t>All Finnish universities, five universities of Applied Sciences, the Finnish Meteorological Institute, the Ministry of Education and Culture and the industry.</t>
  </si>
  <si>
    <t>M€ 25.7 (2010)</t>
  </si>
  <si>
    <t>M€ 13.1 (2010) for operations excluding personnel</t>
  </si>
  <si>
    <t>An eco-efficient HPC center is being established in Northern Finland with M€ 25 support from the government.</t>
  </si>
  <si>
    <t>&gt; 1500</t>
  </si>
  <si>
    <t>﻿CSC maintains about 200 scientific software and databases.</t>
  </si>
  <si>
    <t>Industry can use the resources</t>
  </si>
  <si>
    <t>The basic principles and priorities of resource allocations are defined by CSC's Board of Directors. The national HPC resources are allocated by the CSC Resource Allocation Group which accepts applications for national HPC resources continuously. In addition, Grand Challenge proposal calls are opened twice a year. All applications and proposals are measured by their scientific effectiveness and quality. The use of the HPC resources is free of charge for Finnish university and polytechnic researchers.</t>
  </si>
  <si>
    <t>The usage of the RI is monitored and reports are provided on a monthly base.</t>
  </si>
  <si>
    <t>monthly</t>
  </si>
  <si>
    <t>CSC documents and annual reports</t>
  </si>
  <si>
    <t>www.csc.fi</t>
  </si>
  <si>
    <t>NCF is responsible for the high-end computing infrastructure for science and research in the Netherlands</t>
  </si>
  <si>
    <t>The Board of Directors of NCF is appointed by the Netherlands Organisation for Scientific Research (NWO) and consists of 4 high-ranking members from universities, typically university Board members, and one representative from the industrial R&amp;D community. Within the organization of NWO, NCF reports directly to the General Board of NWO.</t>
  </si>
  <si>
    <t>A Committee for Scientific Use of Supercomputers (WGS) consisting of 8 members of the academic community and a representative from industrial R&amp;D advises the Board of Directors on policy issues.</t>
  </si>
  <si>
    <t>The universities, research institutes,  research councils and high-performance computing centres.</t>
  </si>
  <si>
    <t>The Netherlands National Computing Facilities foundation (NCF) is an independent foundation under the umbrella of the Netherlands Organisation for Scientific Research (NWO)</t>
  </si>
  <si>
    <t>SURF-SARA</t>
  </si>
  <si>
    <t>Epixfab</t>
  </si>
  <si>
    <t>no (project)</t>
  </si>
  <si>
    <t>no (association)</t>
  </si>
  <si>
    <t>Europractice</t>
  </si>
  <si>
    <t>CMP</t>
  </si>
  <si>
    <t>X? No much data now</t>
  </si>
  <si>
    <t>X (data from interview)</t>
  </si>
  <si>
    <t>project</t>
  </si>
  <si>
    <t xml:space="preserve">The primary stakeholders for the project are the partners and the European Commission. The partners comprise both academic and commercial entities.  External stakeholders include end-users (scientists, engineers, etc.) and system administrators who deploy cloud services. </t>
  </si>
  <si>
    <t>The governance of the project is defined through the collaboration agreement signed by all partners.  The project itself is not a legal entity.</t>
  </si>
  <si>
    <t>The collaboration agreement specifies that voting, if concensus cannot be reached, is by majority vote.  However, each partner can veto decisions that have a direct, material impact on their financial status.  The collaboration can vote to add or remove partners.</t>
  </si>
  <si>
    <t>X, only if necessary</t>
  </si>
  <si>
    <t>Funding for personnel has come primarily from the EC funding with the standard co-funding of the partners.  Costs for hardware, networking, operations, etc. of the various prototype and test infrastructures has been borne by the partners themselves.</t>
  </si>
  <si>
    <t>see Annual Report</t>
  </si>
  <si>
    <t>The RI responsibility with granting access to the member institutions is described in the Statutes of CESNET.</t>
  </si>
  <si>
    <t>User responsibility is described in Acceptable Use Policy  which set the conditions for using the e-infrastructure.</t>
  </si>
  <si>
    <t>SUNET is part of NORDUnet.</t>
  </si>
  <si>
    <t>100% of University students</t>
  </si>
  <si>
    <t>Yes (Executive Board)</t>
  </si>
  <si>
    <t>Yes (Technical Committee)</t>
  </si>
  <si>
    <t>IGI run for the benefit of the research and education communities in Italy and worldwide.</t>
  </si>
  <si>
    <t>Yes (INFN is a national Research Institution)</t>
  </si>
  <si>
    <t>Yes (for innovation activities)</t>
  </si>
  <si>
    <t>Yes (not now: foreseen in the future)</t>
  </si>
  <si>
    <t>Yes (Projects)</t>
  </si>
  <si>
    <t>Yes (example: COMETA)</t>
  </si>
  <si>
    <t>Yes (Ministry and Projects)</t>
  </si>
  <si>
    <t>Already funded by IGI partners</t>
  </si>
  <si>
    <t>Industrial stakeholders are not a primary stakeholder community for DARIAH.  However, future collaboration with industry is not excluded.  Possible collaborations could include publishers and technology partners.</t>
  </si>
  <si>
    <t>DARIAH-EU is in the process of applying to become a European Research Infrastructure Consortium (DARIAH-ERIC).</t>
  </si>
  <si>
    <t>On all issues, the General Assembly shall use their best efforts to achieve consensus.</t>
  </si>
  <si>
    <t xml:space="preserve">Failing consensus, the General Assembly shall decide the issues in accordance with the weighted voting system </t>
  </si>
  <si>
    <t>The preparatory phase project, 'Preparing DARIAH' was funded by the European Commission's FP7 Infrastructures programme (1.9.2008 - 28.2. 2011).  On 1.3.2011, DARIAH entered the 'transition phase'.  During the transition phase, DARIAH will submit an application to the European Commission to establish a European Research Infrastructure Consortium (ERIC). This legal framework will facilitate the long-term sustainability of DARIAH. The construction phase of DARIAH will begin following the establishment of the ERIC.  This is anticipated in 2012. The construction phase of DARIAH will be funded by Countries (often the Ministeries of Research / Higher Education) of the DARIAH member and observer countries.</t>
  </si>
  <si>
    <t>DARIAH will not be financed by project-based funding.  However, in the future, we may be involved in funding proposals for innovation activities.</t>
  </si>
  <si>
    <t>The construction phase of DARIAH will be funded by Countries (often the Ministeries of Research / Higher Education) of the DARIAH member and observer countries. The way this funding will be provided may differ from country to country.  The level of funding is determined by the General Assembly based on agreed financial principles.</t>
  </si>
  <si>
    <t>e.g. Ministeries of Research / Higher Education / Funding Agencies</t>
  </si>
  <si>
    <t>10% cash contribution (ca. 400.000 annually)</t>
  </si>
  <si>
    <t>90% (ca. 3.6 million euro annually)</t>
  </si>
  <si>
    <t>Innovation funding is likely to come from the EU.</t>
  </si>
  <si>
    <t>National Research / Education Ministries</t>
  </si>
  <si>
    <t>The Cash Contributions from DARIAH members and observers will cover the Operational Costs for the Board of Directors and the DARIAH-EU Coordination Office.  This is expected to be approximately 10% of the total costs.</t>
  </si>
  <si>
    <t>Industry might have access in different forms. When they are involved in a project together with the RI providers, the access might be free (or paid from the project funding). When they just use the infrastructure (no real collaboration) a fee might be asked.</t>
  </si>
  <si>
    <t>The rules are very different depending on the specific experimental facility considered. In general in the FIRE projects, access if free (but the infrastructures are also accessible outside the FIRE projects).</t>
  </si>
  <si>
    <t>The RI provides some basic services where it takes certain responsibility (but in most cases there is no penalty when not fulfilling the expectations). This will change in the future for certain infrastructures (based on SLAs).  The RI also provides a certain level of security (access control, secure data storage, ...)</t>
  </si>
  <si>
    <t xml:space="preserve">The users is signing a contract with the facility provider (depends on the project or the specific infrastructure). Many options are possible. </t>
  </si>
  <si>
    <t>This strongly depends on the specific facilities considered. There are networking facilities and also service or application facilities.</t>
  </si>
  <si>
    <t>In a limited number of cases, still a lot is proprietary</t>
  </si>
  <si>
    <t>There are different conserns: (1) provide interoperability to support the user (experimenter) so that he can easily move from one facility to another or that he can combine several facilities, (2) provide the facility providers with a common set of interfaces and functionalities that are able to interoperate (making the development and running of the facilities much more efficient and supporting its sustainability)</t>
  </si>
  <si>
    <t>Very different levels for the different facilities</t>
  </si>
  <si>
    <t>Not uniform</t>
  </si>
  <si>
    <t>Again this depends on the specific project or facility</t>
  </si>
  <si>
    <t>Even within the same scientific community, there are different points of view, different ways of analysing, sharing and handling data. There is also diversity in how the data are stored, categorised and mapped. Achieving an interoperable data infrastructure in the midst of such heterogeneity is a significant challenge. None of the potential benefits of the scientific data wave will be harnessed unless – given the proper access rights – it is easy and cheap to rummage through relevant data files anywhere in the world, in any field.</t>
  </si>
  <si>
    <t>JISC, A COMPARATIVE STUDY OF INTERNATIONAL APPROACHES TO ENABLING THE SHARING OF RESEARCH DATA, 2008</t>
  </si>
  <si>
    <t xml:space="preserve">For governing and designing the data infrastructure, it is relevant to specify all actors and stakeholders, business and cost-sharing models,  the system functionality, the operational components, and the user engagement. And above all, funding needs to be secured to make data infrastructure a reality. [e-IRG-D4.3, 2011] 
 </t>
  </si>
  <si>
    <t>The main governing bodies of the VENUS-C consortium are the Project Management Board (PMB) composed of one senior representative per project partner and the Executive Committee composed of the Project Director and main WP or Task Leaders in the project.</t>
  </si>
  <si>
    <t>Yes/Equivalent: Project Management Board</t>
  </si>
  <si>
    <t xml:space="preserve">This depends on the specific facility considered. In some cases only publications are important, in other cases it is more important to have more contracts or projects. In general it is important to have a good user base. </t>
  </si>
  <si>
    <t>see  http://ict-fire.eu</t>
  </si>
  <si>
    <t xml:space="preserve">The stakeholder group is represented by the NREN in each country. DANTE does not see the users directly as they go through the NRENs. There are 15 shareholders today. The fifteen shareholding organisations are either NRENs, or else government funding bodies, which finance the NREN for their country. In 1993 when working capital was needed to start Dante, only 12 organizations were willing to finance it. There are now 32 member NRENs. </t>
  </si>
  <si>
    <t>Cod.</t>
  </si>
  <si>
    <t>PA/NC Research Infrastructure Case</t>
  </si>
  <si>
    <t>Assigned</t>
  </si>
  <si>
    <t>Contributor</t>
  </si>
  <si>
    <t>Word form</t>
  </si>
  <si>
    <t>Feedback</t>
  </si>
  <si>
    <t>internal</t>
  </si>
  <si>
    <t>external</t>
  </si>
  <si>
    <t>interviews</t>
  </si>
  <si>
    <t>received</t>
  </si>
  <si>
    <t>phone call</t>
  </si>
  <si>
    <t>status</t>
  </si>
  <si>
    <t>Ready?</t>
  </si>
  <si>
    <t>Probable?</t>
  </si>
  <si>
    <t>All</t>
  </si>
  <si>
    <t>(C31)</t>
  </si>
  <si>
    <t>The FP7 FIRE Initiative</t>
  </si>
  <si>
    <t>IBBT</t>
  </si>
  <si>
    <t>9. Piet Demeester</t>
  </si>
  <si>
    <t>ready</t>
  </si>
  <si>
    <t>(C11)</t>
  </si>
  <si>
    <t>The StratusLab OS Cloud Middleware Provider Collaboration</t>
  </si>
  <si>
    <t>INFN</t>
  </si>
  <si>
    <t>5. Cal Loomis</t>
  </si>
  <si>
    <t>(C21)</t>
  </si>
  <si>
    <t>The MNT Europe Project Collaboration</t>
  </si>
  <si>
    <t>CSEM</t>
  </si>
  <si>
    <t>10. Arno Hoogerwerf</t>
  </si>
  <si>
    <t>(C23)</t>
  </si>
  <si>
    <t>The MNT Heterogeneous Technology Alliance (HTA)</t>
  </si>
  <si>
    <t>(C25)</t>
  </si>
  <si>
    <t>The EUDAT (EUropean DATa) Project</t>
  </si>
  <si>
    <t>11. Damien Lecarpentier</t>
  </si>
  <si>
    <t>(C08)</t>
  </si>
  <si>
    <t>BiG Grid: Dutch NGI</t>
  </si>
  <si>
    <t>1. Rossend Llurba</t>
  </si>
  <si>
    <t>(C01)</t>
  </si>
  <si>
    <t>SURFnet: Dutch NREN</t>
  </si>
  <si>
    <t>(C18)</t>
  </si>
  <si>
    <t>The Irish Tyndall National Research Centre</t>
  </si>
  <si>
    <t>TNI-UCC</t>
  </si>
  <si>
    <t>7. Cian O’Murchu</t>
  </si>
  <si>
    <t>(C10)</t>
  </si>
  <si>
    <t>The EMI Grid Mware Provider collaboration</t>
  </si>
  <si>
    <t>4. Diana Cresti</t>
  </si>
  <si>
    <t>(C14)</t>
  </si>
  <si>
    <t>The WeNMR VRC</t>
  </si>
  <si>
    <t>4. Marco Verlato</t>
  </si>
  <si>
    <t>(C30)</t>
  </si>
  <si>
    <t>The Global Monitoring Access Model (Cyclops)</t>
  </si>
  <si>
    <t>(C27)</t>
  </si>
  <si>
    <t>DARIAH ESFRI</t>
  </si>
  <si>
    <t>12. Sally Chambers</t>
  </si>
  <si>
    <t>explained</t>
  </si>
  <si>
    <t>(C12)</t>
  </si>
  <si>
    <t>The Venus-C Public/Private Cloud M.Ware Provider Collaboration</t>
  </si>
  <si>
    <t>12. Nadia Nardi</t>
  </si>
  <si>
    <t>(C20)</t>
  </si>
  <si>
    <t>The Epixnet Network of Excellence</t>
  </si>
  <si>
    <t>9. Peter Van Daele</t>
  </si>
  <si>
    <t>awaiting</t>
  </si>
  <si>
    <t>(C15)</t>
  </si>
  <si>
    <t>The Netherlands Computing Facilities Foundation (NCF)</t>
  </si>
  <si>
    <t>(C16)</t>
  </si>
  <si>
    <t>The CSC Finland HPC Centre</t>
  </si>
  <si>
    <t>(C17)</t>
  </si>
  <si>
    <t>The PRACE/DEISA HPC Centres Collaboration</t>
  </si>
  <si>
    <t>(C02)</t>
  </si>
  <si>
    <t>Belnet: Belgian NREN</t>
  </si>
  <si>
    <t>2. Rosette Vanderbroucke</t>
  </si>
  <si>
    <t>(C03)</t>
  </si>
  <si>
    <t>SUNET: Swedish NREN</t>
  </si>
  <si>
    <t>(C07)</t>
  </si>
  <si>
    <t>BEgrid: Belgian NGI</t>
  </si>
  <si>
    <t>(C26)</t>
  </si>
  <si>
    <t>The Digital Cultural Heritage Network DC.NET</t>
  </si>
  <si>
    <t>(C04)</t>
  </si>
  <si>
    <t>CESNET: Czech NREN</t>
  </si>
  <si>
    <t>3. Helmut Sverenyák</t>
  </si>
  <si>
    <t>(C05)</t>
  </si>
  <si>
    <t>GÉANT Project Collaboration</t>
  </si>
  <si>
    <t>(C06)</t>
  </si>
  <si>
    <t>IGI: Italian NGI</t>
  </si>
  <si>
    <t>(C09)</t>
  </si>
  <si>
    <t>EGI.eu Organization and EGI-InSPIRE Project collaborations</t>
  </si>
  <si>
    <t>4. Sergio Andreozzi</t>
  </si>
  <si>
    <t>(C24)</t>
  </si>
  <si>
    <t>The Open Access Infrastructure for Research in Europe (OpenAIRE)</t>
  </si>
  <si>
    <t>no contact</t>
  </si>
  <si>
    <t>(C13)</t>
  </si>
  <si>
    <t>The WLCG HEP Physics VRC</t>
  </si>
  <si>
    <t>no feedback</t>
  </si>
  <si>
    <t>(C29)</t>
  </si>
  <si>
    <t>The Instrument Element (IE) Infrastructure Access Model</t>
  </si>
  <si>
    <t>(C28)</t>
  </si>
  <si>
    <t>Lifewatch – Italian National Network</t>
  </si>
  <si>
    <t>4. Saverio Vicario</t>
  </si>
  <si>
    <t>(C19)</t>
  </si>
  <si>
    <t>The Belgian IMEC National Research Centre</t>
  </si>
  <si>
    <t>8. Cor Claeys</t>
  </si>
  <si>
    <t>(C22)</t>
  </si>
  <si>
    <t>The Sinano Institute Collaboration</t>
  </si>
  <si>
    <t>data format exchange (http://haddock.chem.uu.nl/enmr/format-converter.html)</t>
  </si>
  <si>
    <t>Hydra system in place for data encryption</t>
  </si>
  <si>
    <t>not critical</t>
  </si>
  <si>
    <t>Protein Data Bank (http://www.rcsb.org/pdb/home/home.do)</t>
  </si>
  <si>
    <t>www.wenmr.eu</t>
  </si>
  <si>
    <t>4 workshops</t>
  </si>
  <si>
    <t>The choice of the legal form of the organization fixes the responsibilities and hence relationships with the outside world. The legal form includes the law under which the organization has been set up. Depending on the law of the state in which the organization is set up, it can have one of many different legal forms. The selection of the legal form has to serve the purpose of the organization.</t>
  </si>
  <si>
    <t>Definitions</t>
  </si>
  <si>
    <t>A mission statement is a […] statement of the purpose of a […] organization. The mission statement should guide the actions of the organization, spell out its overall goal, provide a sense of direction, and guide decision-making. It provides "the framework or context within which the company's strategies are formulated". The vision and the mission statements are often confused with one another, and some organizations even use them interchangeably. In simplest terms, the mission is the organization's reason for existence, and vision is what it wants to be.</t>
  </si>
  <si>
    <t>BEgrid is not a legal entity. BEgrid is a collaboration between BELNET, a public authority, and resource providers who can be categorized as national champion.</t>
  </si>
  <si>
    <t xml:space="preserve">BEgrid is managed by a Management Committee consisting of a representative of each resource provider and the BEgrid Coordinator from BELNET. The Management Committee decides on the  BEgrid management strategy, the provision of services and the access of users. The Technical Committee is made up of the system managers of the grid clusters. </t>
  </si>
  <si>
    <t>Users are organized into Virtual Communities (VOs). BEgrid supports the international VOs CMS and e-NMR. It manages two Belgian VOs namely betest and beapps. Betest is used for courses and for users performing their first steps on the grid. Beapps is for production runs on the grid. This VO gathers all users that do not belong to High Energy Physics and Magnetic resonance for molecular research. Users in the VO beapps belong to research domains such as physical geography, photonics and medical informatics. The whole active grid user community amounts to 100 persons.</t>
  </si>
  <si>
    <t>Operations include both the operational work necessary at each grid cluster and also that required for the central operations of the whole BEgrid.</t>
  </si>
  <si>
    <t>CSC’s statutory bodies are the General Meeting of Shareholders, the Board of Directors and the Managing Director. The Annual General Meeting (AGM) is the highest decision-making organ of CSC. The Board of Directors of CSC has four to seven representatives from the Ministry of Education and Culture, academia, and related institutes which are elected by the AGM. The Board of Directors appoints the Managing Director who together with the Management Group is responsible for the operative management.</t>
  </si>
  <si>
    <t>Twice a year a meeting with the industrial partners</t>
  </si>
  <si>
    <t>Regular BoD meetings</t>
  </si>
  <si>
    <t xml:space="preserve">IMEC vzw is a non-profit organization by Belgian law. It has sister companies in The Netherlands, Taiwan, India and China, and representation offices in the US and in Japan. </t>
  </si>
  <si>
    <t>IMEC is an organization with about 2000 people, including about 600 industrial residents and PhD students. The state-of-the-art processing facilities requires yearly investiment in new equipment.</t>
  </si>
  <si>
    <t xml:space="preserve">M€60 </t>
  </si>
  <si>
    <t>There is a yearly increase in the order of 10-15%</t>
  </si>
  <si>
    <t xml:space="preserve">As a major part of the imec activities is performed with the frame of idustrial projects, the access to data is restricted to the partners involved. </t>
  </si>
  <si>
    <t>Europractice is funded by the European Union since 1995 (formerly the Eurochip project from 1989 until 1995). No National Public Authorities were directly involved. Today, the funding covers the negotiation with the CAD vendors and IC foundries for setting up the services, the technical support of the 650 European academia and promotion.  The operations themselves are largely paid by the users through annual membership fees, CAD license and maintenance fees and IC prototype fabrication fees - pay-as-the-use.  From the total fees spent by the 650 European universities for CAD tools and IC fabrication, the EC funding budget only counts for about 15%.</t>
  </si>
  <si>
    <t>new continuation proposal sent in in Call 8</t>
  </si>
  <si>
    <t xml:space="preserve">The ERIC is not yet in place (hopefully by end of 2012), but at the moment there is a professional governance structure in place. The countries that signed the memorandum of intent make up the stakeholder board. 
It is intended to introduce a Stakeholder Board. In the next set of statutes a peer review process will be implemented. 
In each of the countries that are funding the RI there is a national LifeWatch initiative. </t>
  </si>
  <si>
    <t>Stakeholders in LifeWatch include the following categories:
• Data providers
• Research users
• Policy users
• Media users
• Commercial users
• Public users
• Users in education and teaching
• Ecosystem and environmental resource managers
• Conservation managers.</t>
  </si>
  <si>
    <t xml:space="preserve">Computer scientists and ICT professionals will develop the digital services and tools in co-operation with biologists and biodiversity professionals. </t>
  </si>
  <si>
    <t>Cfr academic institutions</t>
  </si>
  <si>
    <t>Biologists and biodiversity professionals</t>
  </si>
  <si>
    <t>LifeWatch is at an early stage so there is just a stakeholder board at the moment. The LifeWatch Stakeholders Board represents those ten countries which are aiming at establishing the LifeWatch ERIC.</t>
  </si>
  <si>
    <t xml:space="preserve">A spokesperson from each of these National LifeWatch initiatives come together at the LifeWatch initiative forum to make decisions on the operation and strategic plans of LifeWatch. There are also individuals who would like to influence the direction of the RI. It is intended to incorporate a model for LifeWatch that is similar to what was used by the Apache software foundation and which allows individual scientists to exert influence on the strategic plans. </t>
  </si>
  <si>
    <t xml:space="preserve">The investments come from the participaing countries, and are 15% to central &amp; common facilities and reservation, and 85% to National facilities which can be invested in their own country. </t>
  </si>
  <si>
    <t>Funding comes from the participating countries, and part from structural funds.</t>
  </si>
  <si>
    <t xml:space="preserve"> LifeWatch is also partly funded through structural funds from Spain (Andalusia) and Italy (Puglia). </t>
  </si>
  <si>
    <t>Funding comes from the participating countries.</t>
  </si>
  <si>
    <t>15% of the funding received must be in cash.</t>
  </si>
  <si>
    <t>85% may be in kind, but cash is preferable and in reality cash makes up most of this 85%. 
This is for example people working solely on LifeWatch in their institute or software delivered to the infrastructure or operated a local service which takes that software and offers this service to the community</t>
  </si>
  <si>
    <t>Participating countries</t>
  </si>
  <si>
    <t>Usage infrastructure for free for participating countries</t>
  </si>
  <si>
    <t>The cost for the construction phase was initially planned to be 375 million Euros but this has been revised and it is now expected to cost  250 million € over 5 years. This means that the construction cost is €50 million per year. In 2016 when the construction phase has ended, the operational cost is estimated to cost €35 million per year.</t>
  </si>
  <si>
    <t xml:space="preserve">Software Development is the main expense. LifeWatch will not offer computing power. There are two things that LifeWatch wants to avoid – constantly having to update computing power and providing storage for people. However there is small amount of both of these necessary in order to be able to run their systems. </t>
  </si>
  <si>
    <t>The cost for the construction phase was initially planned to be 375 million Euros but this has been revised and it is now expected to cost  250 million € over 5 years. This means that the construction cost is €50 million per year.</t>
  </si>
  <si>
    <t xml:space="preserve">Equipment would probably have to be replaced every 2 -3 years. This is built in to the costs that are forseen for the running of LifeWatch. </t>
  </si>
  <si>
    <t xml:space="preserve"> In 2016 when the construction phase has ended, the operational cost is estimated to cost €35 million per year.</t>
  </si>
  <si>
    <t>This is the largest operational cost, mainly for developing software.</t>
  </si>
  <si>
    <t>LifeWatch has to work very hard on potential customers. An example can be the European Environmental Agency and other agencies. Private companies can also be customers. The ERIC model cannot enter commercial activities so there has to be some way of getting around this issue. One idea would be to establish a company where LifeWatch/ERIC is the main shareholder. This company then would enter into an agreement with the commercial customers.  
LifeWatch has limited capacity so needs more income in order to increase this capacity. Much  coordination work has to be done between foundational RIs like EGI/PRACE/GEANT that provide a range of common services and the more specific RIs such as those involved in biodiversity (LifeWatch) and social sciences (CLARIN) that sit above those.</t>
  </si>
  <si>
    <t>There is no restriction on who uses the infrastructure in those countries that fund the RI. The only restriction is that LifeWatch is thinking of imposing a rule that scientists from countries that are not funding LifeWatch cannot have access.
What they want to see is a growing user base over a period of years. Initially it will be low. The operational phase can begin while the construction phase is ongoing. They anticipate that they will approach 25,000 users in 5-10 years.</t>
  </si>
  <si>
    <t>Commonly, each participant as a University/Institution, an enterprise, a researcher/individual, … has his / its own system of data recollection, storage. In LifeWatch we are trying to unify these methods. The data sources are to be managed as compatible fluxes of information. Besides using fixed sensors, we need to be able to collect much more data from mobile sensors: micro-sensors in nanotechnology and sensor-networks sensing &amp; constantly analyzing, manipulating so people can work on it.</t>
  </si>
  <si>
    <t>Instruments such as sensors collect data and the data goes directly to the data infrastructure. We would like to see the real scientist working in the field useing a tool to do a simulation and then directly comparing the simulation to what he sees at the same time. This is a type of 3D visualization. For this to be effective, there must be a reliable data infrastructure behind it. 
LifeWatch is doing part of this.</t>
  </si>
  <si>
    <t>Investments spread over 5 years</t>
  </si>
  <si>
    <t>There should be no reason why the private sector / industry could not be involved, as there is a high potential via this involvement, though there are several legal constraints when collaborating with industry. Software should be released for free, enterprises could offer commercial services or can act as a customer relating to software and/or data.</t>
  </si>
  <si>
    <t xml:space="preserve">Creation of the data is not an issue; making use of the data is. LifeWatch does not create data, it uses it. Process data is available at no cost to the general public. </t>
  </si>
  <si>
    <t xml:space="preserve">Data management is connected to data services; data should be ”public, open, in communion”. In the case of outgoing data, i.e. data that is generated within the LifeWatch RI, then this data has to be made public. This is a prerequisite to using LifeWatch. </t>
  </si>
  <si>
    <t xml:space="preserve">A lot of data comes from organizations and hence is either confidential or else these organizations would like payment for it. There has to be negotiation with the data providers before it can be used by everyone. </t>
  </si>
  <si>
    <t>Output of research done in LifeWatch has to be open.</t>
  </si>
  <si>
    <t>Only R&amp;D departments with dedicated links to e-infrastructure</t>
  </si>
  <si>
    <t>The RI responsibility with granting access to the member institutions is described in the Statutes of CESNET. Responsibility to other connected institutions is described in mutual contracts. User responsibility is described in Acceptable Use Policy  which set the conditions for using the e-infrastructure. See http://www.ces.net/doc/aup.html.</t>
  </si>
  <si>
    <t xml:space="preserve">CESNET infrastructure interconnects regional, metropolitan and campus ICT e-infrastructures in Czech republic and is an integral part of Geant and EGI.eu. Interoperability is necessary. It comprises standardization,  middleware, monitoring tools, CSIRT team and AAI mechanisms. </t>
  </si>
  <si>
    <t>CESNET is evaluated yearly according to the significant public subsidy. The process is same for all large R&amp;D infrastructures with public support in Czech republic. Every two years the evaluation will be on the international level. Main evaluation criteria are marked by X bellow. The evaluation process is based on report provided by e-infrastructure.</t>
  </si>
  <si>
    <t>every year</t>
  </si>
  <si>
    <t>every two years</t>
  </si>
  <si>
    <t>Ministry of Education, Youth and Sports</t>
  </si>
  <si>
    <t>Based on report provided by e-infrastructure</t>
  </si>
  <si>
    <t>www.cesnet.cz</t>
  </si>
  <si>
    <t>GEANT is governed by the NREN Policy Committee which consists of appointed representatives from each partner in the project. NREN PC  meets at least twice a year, and is responsible for setting and overseeing overall policy.</t>
  </si>
  <si>
    <t>Executive Committee (EXEC)</t>
  </si>
  <si>
    <t>NREN PC</t>
  </si>
  <si>
    <t>EXEC</t>
  </si>
  <si>
    <t>The stakeholder group is represented by the NREN in each country involved in Géant project.</t>
  </si>
  <si>
    <t>The rules are described in Consortium Agreement (CA).</t>
  </si>
  <si>
    <t>The funding of Geant infrastructure operation and development is project based. Currently, the support for GN3 project (till end of March 2013) realized within 7FP. The funding scheme comprises 50% EU support and 50% project partners contribution.</t>
  </si>
  <si>
    <t xml:space="preserve">The collaboration between IMEC and industrial partners can take different forms, e.g. (a) bilateral agreements; (b) partnering within the IMEC Industrial Affiliation Program; (c) technology transfer; (d) licensing agreements on process modules, complete process technologies or IP blocks; or (e) training activities. The collaboration between IMEC and the scientific community can be performed under a variety of operation modes, depending on the final objectives. </t>
  </si>
  <si>
    <t>EGI-InSPIRE has an External Advisory Committee (EAC) composed of internationally recognised experts that are both users and providers of e-Infrastructures which will advise the Project Management Board and the Project Director on the relevance of the Project plans in a world-wide context.</t>
  </si>
  <si>
    <t xml:space="preserve">EGI is an integrated ecosystem of research communities, resource and technology providers, technology integrators, and platform operators bound by efficient coordination. More information can be found starting on page 8 at: http://go.egi.eu/EGI2020. </t>
  </si>
  <si>
    <t>When the governance of EGI was being established it was essential that it be established for all research communities in Europe. This stimulated an open call for the hosting of the organisation and where it would be based. Holland (Amsterdam) won the bid over six other countries.</t>
  </si>
  <si>
    <t>EGI.eu is a non-profit foundation established under Dutch law (Stichting EGI.eu); EGI.eu has participants (NGIs whose of various legal forms) and associated participants (other legal entitties that subscribe to EGI.eu's objectives).</t>
  </si>
  <si>
    <t>The EGI Council uses a weighted voting system linked to the Terena key puting each country into different bands relating to the GDP. The number of votes and EGI membership fee levels are defined based on the band that each country sits in. The EGI.eu Executive Board votes on a one person one vote basis. New participants can be included in the Council with the aggreement of the EGI Council.</t>
  </si>
  <si>
    <t>The EGI-InSPIRE project receives €25M from the EC. However, since the hosting, buildings, power, staff, hardware investment and replacement etc. is all done at a local level, the individual countries pay for this. The overall cost of the community activity is of the order of 330 MEuro (for 4 years). This means that although the EC are providing €25M through EGI-InSPIRE, they only support the infrastructure at a level of about 10% of the total cost.</t>
  </si>
  <si>
    <t>EGI-InSPIRE is funded under FP7</t>
  </si>
  <si>
    <t>National funding various across the NGIs</t>
  </si>
  <si>
    <t>The key costs are  (ca. 400.000 euro annually) will pay for the Board of Directors and the DARIAH-EU Coordination Office.  This will include some money for travel.</t>
  </si>
  <si>
    <t>The DARIAH-EU Business Plan (one of the Preparatory Phase deliverables) estimates that the Construction Phase (which can formally start following the establishment of the DARIAH-ERIC) is expected to last for approximately 5 years.  The Operational Phase will begin following the finalisation of the Construction Phase.  Ensuring participation in DARIAH is one of the key activities of VCC4 Advocacy, Impact and Outreach. In collaboration with VCC2 Research and Education, this activity aims to ensure the uptake of infrastructure-based research in arts and humanities and to foster diversity in the DARIAH community.  Some initial analysis work on this area will be undertaken in 2012.</t>
  </si>
  <si>
    <t>To be defined.</t>
  </si>
  <si>
    <t>VCC2 Research and Education Liaison Act will as the primary contact with the Arts and Humanities research and teaching communities providing the interface between DARIAH and the researchers.  All DARIAH tools and services will be developed based on the stakeholder requirements provided via VCC2.</t>
  </si>
  <si>
    <t>Any software developed by DARIAH ERIC and Partner Institutions, in the framework of DARIAH, shall in principle be distributed under an open source software licence.</t>
  </si>
  <si>
    <t xml:space="preserve">The tools and services offered by DARIAH ERIC shall in principle be freely available for use by the scientific community. The General Assembly, with the means of an Implementing Rule, may decide that some services shall be offered against a fee. </t>
  </si>
  <si>
    <t>Each DARIAH User shall be required to deposit his or her data and publications, produced using the DARIAH infrastructure, under open-access conditions in a trusted repository.</t>
  </si>
  <si>
    <t>DARIAH ERIC may waive this obligation in specific cases upon an express and fully justified application by a DARIAH User.</t>
  </si>
  <si>
    <t>Studies quote CapEx at 75% costs of HPC centers (uptimeinstitute.com/component/docman/doc_download/17-a-simple-model-for-determining-true-total-cost-of-ownership-for-data-centers)</t>
  </si>
  <si>
    <t>Depending on the winners of the periodic Calls</t>
  </si>
  <si>
    <t>Through the relevant Virtual Competency Centres.  VCC1 - eInfrastructure will establish a shared technology platform for Arts and Humanities research and VCC3 - Scholarly Content Management will facilitate the exposure and sharing of scholarly content.</t>
  </si>
  <si>
    <t>Technical and data interoperability will be ensured.</t>
  </si>
  <si>
    <t>APIs will be built using open standards</t>
  </si>
  <si>
    <t xml:space="preserve">Technical and data interoperability will be ensured. </t>
  </si>
  <si>
    <t>Interoperability of software and data are the key interoperability challenges for DARIAH.  VCC1 - eInfrastructure will facilitate technical interoperability and VCC3 - will facilitate data interoperability.</t>
  </si>
  <si>
    <t>Authentication will be one of the core services guaranteed by DARIAH.  The authentication services will be developed by VCC1 eInfrastructure.</t>
  </si>
  <si>
    <t>Authorisation will be one of the core services guaranteed by DARIAH.  The authentication services will be developed by VCC1 eInfrastructure.</t>
  </si>
  <si>
    <t>The appropriate policies will be developed during the Construction phase.</t>
  </si>
  <si>
    <t>Access to DARIAH is in principle free to the scientific community. Access provision to legitimate members of the scientific community needs to be provided. Protection of any sensitive data also needs to be guaranteed.</t>
  </si>
  <si>
    <t>The appropriate guidelines and policies will be developed by VCC3 Scholarly Content Management</t>
  </si>
  <si>
    <t>The access portal will be developed by VCC1 eInfrastructure.</t>
  </si>
  <si>
    <t xml:space="preserve">Data Management is a core priority for DARIAH. Ensuring interoperability and adherance to international data standards will be a key challenge for VCC3 Scholarly Content Management.  The appropropriate guidelines and policies will be developed to facilitate this.  </t>
  </si>
  <si>
    <t>DARIAH will in principle be free to the scientific community. How user access will be implemented will be designed and developed during the Construction Phase. It is anticipated that access will be individual, possible related to organisational affiliation (e.g. member of a university).  At present, it is anticipated that resource allocation will be based on 'fair share'. It is anticipated that access will in principle be free at point of use.</t>
  </si>
  <si>
    <t>The evaluation of DARIAH will be the responsibility of the DARIAH-EU Virtual Competency Centre on Advocacy, Impact and Outreach in liaison with the DARIAH-EU Coordination Office.  This evaluation work will be carried out based on guidelines on the evaluation of research infrastrcutures provided by ESFRI.  The development of the relevant KPIs will be undertaken during the Construction Phase.  The  indicators that are likely to be included are indicated below.</t>
  </si>
  <si>
    <t>It is anticipated that DARIAH will operate on a 3 year Strategic Plan. There will be a annual operation plan, with quarterly reporting cycles.</t>
  </si>
  <si>
    <t>A  Scientific Board will be appointed by the General Assembly. Members of the Scientific Board will have significant experience in the field of arts and humanities including the application of information technology in the arts and humanities. It is possible that the evaluation by other external experts could be considered.</t>
  </si>
  <si>
    <t>How DARIAH will be evaluated will be determined during the construction phase.</t>
  </si>
  <si>
    <t>Sally Chambers, Secretary General, DARIAH-EU</t>
  </si>
  <si>
    <t>DARIAH Preparatory Phase Business Plan, DARIAH-ERIC Draft Statutes.  DARIAH Technical and Scientific Description</t>
  </si>
  <si>
    <t>http://www.dariah.eu/</t>
  </si>
  <si>
    <t>Belnet stimulates scientific development through innovative high-quality network infrastructures and associated services, to the benefit of Belgian higher education and research.</t>
  </si>
  <si>
    <t>Not in this detail publicly available, Only budget available (income and costs)</t>
  </si>
  <si>
    <t>Belnet does not do R&amp;D</t>
  </si>
  <si>
    <t>Belnet does not provide data</t>
  </si>
  <si>
    <t>NOT applicable</t>
  </si>
  <si>
    <t>Not applicable to research networks</t>
  </si>
  <si>
    <t>Insititutes connected to Belnet are responsable for allowing people to use the Belnet connections</t>
  </si>
  <si>
    <t>TCP/Ipbased</t>
  </si>
  <si>
    <t>Belnet does not do security at the user level</t>
  </si>
  <si>
    <t>Not applicable</t>
  </si>
  <si>
    <t>Number of connections, per bandwidth</t>
  </si>
  <si>
    <t>Number of customers (= institutes)</t>
  </si>
  <si>
    <t>connection of new organisations</t>
  </si>
  <si>
    <t>workshops and their attendance</t>
  </si>
  <si>
    <t>no external experts</t>
  </si>
  <si>
    <t>management committee</t>
  </si>
  <si>
    <t>Yearly reports + website</t>
  </si>
  <si>
    <t>www.belnet.be</t>
  </si>
  <si>
    <t>The Belnet governing structure does not correspond to the Board of Directors. It is called a Seering Committee and counts among its members the Director of Belnet, governmental representation, a member coming from the universy world. 
Belnet is led by its Director who is assisted by a Management Committee. Members of the management committee belong to the federal government, to universities or to research organizations.</t>
  </si>
  <si>
    <t>Users have remote access to the BEgrid infrastructure</t>
  </si>
  <si>
    <t xml:space="preserve">The National Access Programme (NAP) offers researchers in Ireland access to the facilities and expertise available at the Tyndall National Institute (Tyndall). Tyndall is Ireland’s largest research centre in ICT and has extensive fabrication facilities for both silicon and compound semiconductor devices as well as extensive facilities for photonics, nano/microelectronics and Microsystems research. NAP enables all researchers based in Irish Universities and Institutes of Technology to engage in collaborative research projects which are undertaken at Tyndall. Projects range in scale from simple equipment access taking a number of weeks to broad projects requiring design, device fabrication, packaging and characterization that may be over twelve months in duration. </t>
  </si>
  <si>
    <t>The mission of the comprehensive HTA alliance is to ensure competitiveness of European industry through cutting-edge research and technology transfer services.
This will be done by - Developing innovative solutions and products for industry - Developing key enabling technologies in microtechnologies, nanoelectronics and smart systems - Developing infrastructure in coordination and collaboration for research, piloting and small scale production</t>
  </si>
  <si>
    <t>The HTA is a cooperation agreement. The company 4Labs is a common sales organisation of the members</t>
  </si>
  <si>
    <t>Annually</t>
  </si>
  <si>
    <t>yes</t>
  </si>
  <si>
    <t>yes, 0</t>
  </si>
  <si>
    <t>no</t>
  </si>
  <si>
    <t>4 member RIs: CEA LETI &amp; LITEN, Fraunhofer VuE, VTT, CSEM</t>
  </si>
  <si>
    <t>4 member RIs</t>
  </si>
  <si>
    <t>4Labs is a SA under Swiss Law</t>
  </si>
  <si>
    <t>-</t>
  </si>
  <si>
    <t>Consensus</t>
  </si>
  <si>
    <t>Through discussions</t>
  </si>
  <si>
    <t>4Labs gets a sales commission</t>
  </si>
  <si>
    <t>Only the cost of the sales operation</t>
  </si>
  <si>
    <t>none</t>
  </si>
  <si>
    <t>An officie in Geneva</t>
  </si>
  <si>
    <t>Travel</t>
  </si>
  <si>
    <t>2.5 FTE</t>
  </si>
  <si>
    <t>MNT is getting more and more complex and interdiciplinary</t>
  </si>
  <si>
    <t>Project involving multiple RIs</t>
  </si>
  <si>
    <t>Adaptations</t>
  </si>
  <si>
    <t>Strategic coordination</t>
  </si>
  <si>
    <t>By the member RIs</t>
  </si>
  <si>
    <t>At the strategic level</t>
  </si>
  <si>
    <t>Each member has and keeps its own IP</t>
  </si>
  <si>
    <t>Knowledge is not shared with third parties</t>
  </si>
  <si>
    <t>Access to service only</t>
  </si>
  <si>
    <t>4Labs prepares the project and channels it to one of the members. The project then becomes a normal industrial project of that member.</t>
  </si>
  <si>
    <t>No access, so no responsability</t>
  </si>
  <si>
    <t>Not likely</t>
  </si>
  <si>
    <t>Contamination, wafer size</t>
  </si>
  <si>
    <t>4Labs will only communicate customer requirements with the 4 member RIs</t>
  </si>
  <si>
    <t>= Sales of 4 Labs</t>
  </si>
  <si>
    <t>yearly</t>
  </si>
  <si>
    <t>Arno Hoogerwerf, CSEM</t>
  </si>
  <si>
    <t>André Perret, CEO 4Labs</t>
  </si>
  <si>
    <t>http://www.4-labs.com/ , http://www.hta-online.eu</t>
  </si>
  <si>
    <t>MNT Europe was a FP6 I3 project aimed at achieving a closer collaboration between five RIs in the field of MNT: CEA-LETI, CSEM, Tyndall, IMEC, Fraunhofer ISIT &amp; IZM-M</t>
  </si>
  <si>
    <t>FP6 project organisation with a Executive Board and a Supervisory Board</t>
  </si>
  <si>
    <t>FP6 project</t>
  </si>
  <si>
    <t>Executive board decides, Supervisory board resolves conflicts</t>
  </si>
  <si>
    <t>Networking and Joint Research Activities</t>
  </si>
  <si>
    <t>None</t>
  </si>
  <si>
    <t>A small fraction of th eproject cost for travel and consumables</t>
  </si>
  <si>
    <t>The makority of the project</t>
  </si>
  <si>
    <t>Project stopped</t>
  </si>
  <si>
    <t>Joint Research Activities</t>
  </si>
  <si>
    <t>Exchange visits were part of the networking activity</t>
  </si>
  <si>
    <t>Background IPR stays with owner</t>
  </si>
  <si>
    <t>In the framework of the JRA</t>
  </si>
  <si>
    <t>Only</t>
  </si>
  <si>
    <t>Not in the framework of the project</t>
  </si>
  <si>
    <t>Paid by the project</t>
  </si>
  <si>
    <t>Yes</t>
  </si>
  <si>
    <t>A very small number of exchanges of wafers, but mostly on diced chips</t>
  </si>
  <si>
    <t>Each partner keeps its own confidential information</t>
  </si>
  <si>
    <t>Risk of involuntary give-away of information</t>
  </si>
  <si>
    <t>based on project budget</t>
  </si>
  <si>
    <t>By the Project Officer, based on the Description of Work</t>
  </si>
  <si>
    <t>Only the Project Officer</t>
  </si>
  <si>
    <t>All project documents</t>
  </si>
  <si>
    <t>http://www.mnteurope.org</t>
  </si>
  <si>
    <t>StratusLab provides a complete, integration Infrastructure-as-a-Service cloud distribution.  It allows resource centers to provide cloud services and, in particular, run grid services in the cloud.</t>
  </si>
  <si>
    <t>As the project provides software for research infrastructures but does not itself provide a long-term computing infrastructure, the scope of the governance is limited to the project partners and project lifetime.</t>
  </si>
  <si>
    <t>A […] stakeholder is a party that can affect or be affected by the actions of the business as a whole. […] It defined stakeholders as "those groups without whose support the organization would cease to exist. The concept of Stakeholder goes beyond that of Shareholder.</t>
  </si>
  <si>
    <t>At the setting up of the organization with its governing structure rules have to be agreed, amongst them: voting procedures, duration &amp; extension, excluding &amp; adding partners, collaboration with other RIs.</t>
  </si>
  <si>
    <t>How were you funded at the start and how did it evolve? What are your major sources of funding: EC, national, (what % EC &lt;&gt; National/Regional)? Others (industry, end users, …)?</t>
  </si>
  <si>
    <r>
      <t xml:space="preserve">[description here not required but can be useful]
</t>
    </r>
    <r>
      <rPr>
        <i/>
        <sz val="9"/>
        <rFont val="Arial"/>
        <family val="2"/>
      </rPr>
      <t>In the rows below, put an "X" if applicable, or more information when available (% compared to total funding or real figures)</t>
    </r>
  </si>
  <si>
    <t xml:space="preserve">An advisory board is a body that advises the board of directors and management of a corporation but does not have authority to vote on corporate matters, nor a legal fiduciary responsibility. Many new or small businesses choose to have advisory boards in order to benefit from the knowledge of others, but to not encumber them with the rigors of a more formal board of directors. </t>
  </si>
  <si>
    <t>E.g. group in which the participating Public Authorities are represented.</t>
  </si>
  <si>
    <r>
      <t xml:space="preserve">[description here not required but can be useful]
</t>
    </r>
    <r>
      <rPr>
        <i/>
        <sz val="9"/>
        <rFont val="Arial"/>
        <family val="2"/>
      </rPr>
      <t>In the rows below, put an "X" if applicable, or more information when available</t>
    </r>
  </si>
  <si>
    <t xml:space="preserve">Initial investments are the capital that is needed for the purchase of all elements relative to the set-up of the e-Infrastructure. That investment can include housing, utilities, equipment, software and other items depending on the type of e-infrastructure. </t>
  </si>
  <si>
    <t>Recurrent investments are the capital that is needed on a regular time basis to maintain the e-infrastructure state-of-the-art.</t>
  </si>
  <si>
    <t>Unexpected CAPEX is the capital needed to provide for unexpected purchases that are needed and are not included in the regular updates.</t>
  </si>
  <si>
    <t>OPEX stands for operational expenditures and is the money that will be needed to keep the e-infrastructure “up and running”.</t>
  </si>
  <si>
    <t xml:space="preserve">Energy in this context is the amount of electrical, heating, and cooling power needed to let function the e-infrastructure equipment. </t>
  </si>
  <si>
    <t xml:space="preserve">An ICT infrastructure often requires an adapted housing. The space needs to have the adequate air-conditioning, electricity connections and, most often, high speed network connections. </t>
  </si>
  <si>
    <t>Maintenance and repair is the act to keep equipment in proper condition.</t>
  </si>
  <si>
    <t>All equipment (e.g. laptops) and materials (e.g. chemicals) required to keep the RI operational</t>
  </si>
  <si>
    <t>Persons employed to keep the RI running</t>
  </si>
  <si>
    <t>Unexpected OPEX is the money needed to cover those costs that were not foreseen in the operations.</t>
  </si>
  <si>
    <t>How do you see your RI in 10 years from now, How will it be funded? What do you consider the ideal mixture of funding for your RI today and what do you consider it in 10 years from now. (project / program funding, industrial / government, regional / national / EU). How the expenses evolve over time?</t>
  </si>
  <si>
    <t>To ensure sustainability of the e-Infrastructure a critical mass of users will need to use its services.</t>
  </si>
  <si>
    <t>With advanced use is meant the use of emerging technologies that are not yet available on the commercial market.</t>
  </si>
  <si>
    <t>Adoption potential for the upcoming years</t>
  </si>
  <si>
    <t>Set of functions or capabilities associated with computer software or hardware.</t>
  </si>
  <si>
    <t>The full exploitation of technological capabilities to offer value added services to the user</t>
  </si>
  <si>
    <t>The ability to adapt existing services and add new services as required</t>
  </si>
  <si>
    <t>The needs expressed by the e-infrastructure users concerning improved functionality</t>
  </si>
  <si>
    <t>The period of time for which the functionality of the e-infrastructure is defined.</t>
  </si>
  <si>
    <t xml:space="preserve">Long term is defined as a projection on 10 year </t>
  </si>
  <si>
    <t>Taking into account a term of one year</t>
  </si>
  <si>
    <t>R&amp;D stands here for research and development in ICT, both hardware and software.</t>
  </si>
  <si>
    <t>Optimization of processes</t>
  </si>
  <si>
    <t xml:space="preserve">In production and development, open source is a philosophy or pragmatic methodology that promotes free redistribution and access to an end product's design and implementation details. </t>
  </si>
  <si>
    <t>Digital repositories store enormous amounts of data that may have been gathered over long periods. Instruments often obtain large amounts of data each day.</t>
  </si>
  <si>
    <t>Restricted access or access only to the user who generated the data for a certain period of time, after which the access to the data is open.</t>
  </si>
  <si>
    <t>Access to data via the Internet in such a way that the data is free for all to read, and to use (or reuse) to various extents</t>
  </si>
  <si>
    <t>Access that is only allowed to users that meet certain criteria. In general, access is granted only to users that have paid the access fees.</t>
  </si>
  <si>
    <t>Legal entity: French Association (Law 1901) of European Institutions. 
The Statute defines in particular the aim, the governance and the topics covered by the Association.
Governance bodies: General Assembly (including representatives of all the Members - annual meetings), Governing Board (five Members representing all the research areas – meetings every six months), Director of the Institute.</t>
  </si>
  <si>
    <t>X 
more than 900 scientific and technical staff work together in this field in the SINANO Institute; 
average number of external users per year (National, European, non-European): 1,200 external users coming from 25 (mainly European) countries (in average).</t>
  </si>
  <si>
    <t>initial investment: 290 M€,</t>
  </si>
  <si>
    <t xml:space="preserve"> annual investment: 19 M€,</t>
  </si>
  <si>
    <t>annual running cost: 35 M€</t>
  </si>
  <si>
    <t>1,200 external users coming from 25 (mainly European) countries (in average).</t>
  </si>
  <si>
    <t xml:space="preserve">More than 900 scientific and technical staff work together in this field in the SINANO Institute. </t>
  </si>
  <si>
    <t xml:space="preserve">The SiNANO Institute office is located in Minatec. </t>
  </si>
  <si>
    <t>When the best Sinano Infrastructure(s) has(ve) been chosen, depending on the request and the competence of the Members, the access procedures are managed by each Sinano Member.</t>
  </si>
  <si>
    <t>The Sinano Institute is developing European and International collaborations. The Sinano Institute web site can also be used for requesting access to the Sinano Research Infrastructure (request form available).</t>
  </si>
  <si>
    <t>OSIRIS D3.2</t>
  </si>
  <si>
    <t>www.sinano.eu</t>
  </si>
  <si>
    <t xml:space="preserve">The authors [Kautta, Walshb, Bittnera, 2007] reviewed the variety of forms and defined the nature of many of these major MNTCs from around the world by describing some of their similarities and differences. </t>
  </si>
  <si>
    <t>One of the earliest outputs of many MNT national and regional technology policies was the development of MNT centres (MNTC).  MNT National Centres are the building blocks of wider forms of collaborations that combine complementary MNT centres in a more capable MNT Research Infrastructure. 
MNT is an acronym for micro and nano technologies. There are many ways to define or categorize MNT or, as many state, “small".</t>
  </si>
  <si>
    <t>How can countries or regions use an MNT center to generate benefit for their stakeholders? MNT are enabling technologies meaning that nanotechnologies provide the basis for technology product paradigms or solution sets that transcend industry bounds. MNT act alternatively as a disruptive technology, or a sustaining technology. A sustaining technology reinforces current industry standard technology product paradigms making existing products better, faster and cheaper along the same technology lifecycle. A disruptive technology is a technology that redefines the base of competition in existing industries or acts as a base for a new paradigm to the world industry.</t>
  </si>
  <si>
    <t>Firms are increasingly obtaining technology from external sources either as a collaborative or as a single firm focus. This is especially so for technologies with which the firm currently has little or no competence or familiarity. One external source of MNT enabling disruptive technology base for either consortia or firms are national or regional centers of excellence MNTC's. MNTC's often have a dual role both in assisting their members to develop capabilities in an area and to assist large and small firms to create distinctive competence and develop them as a source of competitive advantage. These consortia or firms are utilizing their efforts in MNTC's to help their respective regions “catch the wave”.</t>
  </si>
  <si>
    <t>All rules are defined in the EMI Collaboration Consortium Agreement signed by the partners legal representatives</t>
  </si>
  <si>
    <t>By vote in the CB</t>
  </si>
  <si>
    <t>X (some Research Institutions fund middleware - see EMI)</t>
  </si>
  <si>
    <t xml:space="preserve">Research done on the Infrastructure must be public. If you do not want your research made public then you have to pay a fee. </t>
  </si>
  <si>
    <t xml:space="preserve">In the organisations holding high resolution biodiversity data, which is often obtained at individual or institution level, data sharing can be a sensitive issue. The high resolution datasets are considered valuable and ownership and IPR should be safeguarded. Likewise a proper recognition of the authors of the databases must be secured. </t>
  </si>
  <si>
    <t xml:space="preserve">If you do not want your research made public then you have to pay a fee. </t>
  </si>
  <si>
    <t>There is no restriction on who uses the infrastructure in those countries that fund the RI. The only restriction is that LifeWatch is thinking of imposing a rule that scientists from countries that are not funding LifeWatch cannot have access.</t>
  </si>
  <si>
    <t xml:space="preserve">LifeWatch is free at the point of use. The scientists government pays but the scientist does not pay. </t>
  </si>
  <si>
    <t>Industry can use the infrastructure so as to provide services. Using their own data they can make value added services using the LifeWatch environment.</t>
  </si>
  <si>
    <t>LifeWatch is free at the point of use for researchers</t>
  </si>
  <si>
    <t>EUDAT and EGI, PRACE are just some of the RIs that LifeWatch will need to use to help run the LifeWatch RI in terms of data storage and computing power. GEANT will be used to help the connectivity of LifeWatch. Collaboration is very important towards the success of LifeWatch. To date detailed discussions with the other RIs has not yet occurred. 
Service level agreements will be in place with all suppliers and that includes PRACE, EGI etc.</t>
  </si>
  <si>
    <t>One of the risks in LifeWatch is that they have a dependency on other RIs (such as EUDAT, EGI, Prace).
They currently see a large gap in what EGI offers and what LifeWatch needs. This is going to be a challenge in the furure.
LifeWatch has an operation executive officer for the Infrastructure. Service Level Agreements (SLA) will be in place with all service providers. This includes planning to have SLA’s with existing data infrastructures such as PRACE and EGI. However they are not in place just yet.</t>
  </si>
  <si>
    <t xml:space="preserve">LifeWatch will not provide storage for people. </t>
  </si>
  <si>
    <t>The KPIs are mostly science related and are related to the quality of publications generated as a function of access. There are others, but this is the most important.</t>
  </si>
  <si>
    <t>Alex Hardisty, Wouter Los, LIFEWATCH</t>
  </si>
  <si>
    <t>OSIRIS Information Gathering Meeting with the LifeWatch Project in Amsterdam on September 29th 2011</t>
  </si>
  <si>
    <t>http://www.lifewatch.eu/</t>
  </si>
  <si>
    <t>(from interview)</t>
  </si>
  <si>
    <t>CMP is managed by the research institute TIMA (Techniques of Informatics and Microelectronics for Computer Architecture).</t>
  </si>
  <si>
    <t xml:space="preserve">CMP now handles orders for multichip modules (MCMs) and MEMS, as well as conventional integrated circuits. In the MEMS domain, CMP provides access to fabrication capabilities at Austria Mikro Systems (AMS), Philips, CSEM in Switzerland, and MCNC in the United States. </t>
  </si>
  <si>
    <t>Anyone can access the service</t>
  </si>
  <si>
    <t>Like MOSIS in the United States, the objective was to give research groups in both academia and industry access to IC fabrication capabilities for the prototyping and low-volume production of semiconductor devices. This was achieved by negotiating with semiconductor fabs on behalf of a class of users, rather than individuals, in order to achieve reasonable scale, and by grouping together the IC designs of multiple users on the same semiconductor wafer.</t>
  </si>
  <si>
    <t>http://www.wtec.org/loyola/mcc/mems_eu/Pages/Chapter-4.html</t>
  </si>
  <si>
    <t>http://cmp.imag.fr</t>
  </si>
  <si>
    <t xml:space="preserve">CMP (Circuits Multi-Projets) is a service organization in ICs and MEMS for prototyping and low volume production. Circuits are fabricated for Universities, Research Laboratories and Industrial companies.
Advanced industrial technologies are available in CMOS, SiGe BiCMOS, HV-CMOS, SOI, P-HEMT GaAs, MEMS, 3D-IC, etc. CMP distributes and supports several CAD software tools for both Industrial Companies and Universities. Since 1981, more than 1000 Institutions from 70 countries have been served, more than 6700 projects have been prototyped through 800 runs, and 60 different technologies have been interfaced. </t>
  </si>
  <si>
    <t>CMP is an independent non-profit organization</t>
  </si>
  <si>
    <t>There are 15 staff members working at CMP. Since 1981, CMP has helped more than 1000 organizations from 70 countries access affordable commercial foundries by consolidating their designs onto a single prototype minitile. CMP makes available design kits based on Cadence and MEMSCAP software, which aid users in creating device designs for the fabrication processes at AMS, Philips, and MCNC (now the spin-off CRONOS). CMP reports that it has handled 2700 fabrication projects requiring a total of 280 production runs, with devices purchased by 200 universities and research institutes as well as 70 private sector firms.</t>
  </si>
  <si>
    <t>Cor Claeys (via D3.2), IMEC</t>
  </si>
  <si>
    <t>Cian  O’Murchu, Tyndall</t>
  </si>
  <si>
    <t>Peter Van Daele, IBBT</t>
  </si>
  <si>
    <t>Cor Claeys, IMEC</t>
  </si>
  <si>
    <t>Cian  O’Murchu, Tyndall / Julie Donnelly</t>
  </si>
  <si>
    <t>Rosette Vanderbroucke, IBBT</t>
  </si>
  <si>
    <t>Helmut Sverenyák, CESNET</t>
  </si>
  <si>
    <t>Luciano Gaido, INFN</t>
  </si>
  <si>
    <t>Alberto Di Meglio, EMI</t>
  </si>
  <si>
    <t>Charles Loomis, StratusLab</t>
  </si>
  <si>
    <t>Andrea Manieri / Nadia Nardi, Venus-C</t>
  </si>
  <si>
    <t>Marco Verlato, WeNMR</t>
  </si>
  <si>
    <t>Rossend Llurba, NCF</t>
  </si>
  <si>
    <t>Damien Lecarpentier, EUDAT</t>
  </si>
  <si>
    <t>Marco Verlato, CYCLOPS</t>
  </si>
  <si>
    <t>Piet Demeester, IBBT</t>
  </si>
  <si>
    <t>The set-up of an e-Infrastructure requires a study about how its funding can be realized (form) and which sources of funding (source) are available. The funding model will be an essential part of the business model of the e-Infrastructure. For international e-Infrastructures funding at national as well as funding at European level have to be considered.</t>
  </si>
  <si>
    <t xml:space="preserve">Transmission costs are the costs of circuits to interconnect the nodes on the networks. Hardware costs are the costs associated with the acquisition and ownership of the hardware that provides the infrastructure service. Operations costs are the costs associated with the day-to-day running of the facility. </t>
  </si>
  <si>
    <t>Governance is the act of governing. It relates to decisions that define expectations, grant power, or verify performance. […] […] governance relates to consistent management, cohesive policies, guidance, processes and decision-rights for a given area of responsibility</t>
  </si>
  <si>
    <t>Sustainability of an e-Infrastructure can be defined as the potential to maintain that e-Infrastructure for a long period. A collection of parameters have to be taken into account at the stage of founding of that e-Infrastructure and/or at a later stage to ensure this sustainability.</t>
  </si>
  <si>
    <t>Evolution in terms on sustainability has to be evaluated in relation to changes of (a) quality and quantity of usage, (b) functionality, technology capabilities and requirements, new services, (c) time horizon, R&amp;D.</t>
  </si>
  <si>
    <t>In the case of an international ICT Research Infrastructure (RI), the access policy can be defined as a high-level overall plan to enter or to communicate with the RI.</t>
  </si>
  <si>
    <t xml:space="preserve">The knowledge to which the RI gives access is the knowledge that resides with the people working in the RI or that is documented by the RI. It is acquired though experiences made when working in the RI. Knowledge sharing should receive consideration during the creation of an RI as it can have a major impact on the long-term health of the organisation. </t>
  </si>
  <si>
    <t xml:space="preserve">PRACE resources are available through three forms of access: Programme Access, Project Access and Preparatory Access. Programme Access is available to major European projects or infrastructures that can benefit from PRACE resources and for which Project Access is not appropriate. Project Access is intended for individual researchers and research groups including multi-national research groups and has a one year duration. Calls for Proposals for Project Access are issued twice yearly (May and November). Preparatory Access is intended for resource use required to prepare proposals for Project Access. Applications for Preparatory Access are accepted at any time. </t>
  </si>
  <si>
    <t>DANTE currently has an annual turnover of approximately 50 million Euros, of which around half comes from European Commission project funding. It has 'Research Association' status in the UK.</t>
  </si>
  <si>
    <t xml:space="preserve">DC-NET is an ERA-NET project in the 7th framework programme of the EC. </t>
  </si>
  <si>
    <t>In the Terena Key model, NRENs are assigned fee units and votes according to a band-based schema, with 8 GDP-related classes, where the last two are divided in 4 each according to the medium income. Votes from 2 to 70 units, fee units from 0,2 to 16.</t>
  </si>
  <si>
    <t>The total annual cost of GEANT is about 40 Million Euros. The transmission costs including housing and energy represents ~ 60 % of total costs.
The RI is run on a cost sharing basis. The total actual costs of the network need to be shared among its connected networks in a “fair and reasonable way”.</t>
  </si>
  <si>
    <t>The GÉANT network reaches app. 40 million users in over 8,000 institutions across 40 countries in Europe.</t>
  </si>
  <si>
    <t>The aim of GN3 activities is to provide the State of the Art ICT e-infrastructure with services not available on commercial market.</t>
  </si>
  <si>
    <t>The project GN3 has been formulated with input of all participants (NRENs).</t>
  </si>
  <si>
    <t>The duration of GN3 project is 4 years (4/2009- 3/2013). Nowadays the successor of GN3 project is prepared.</t>
  </si>
  <si>
    <t>The mission of the PRACE RI is to enable high impact European scientific discovery and engineering research and development across all disciplines to enhance European competitiveness for the benefit of society. The PRACE RI seeks to realize this mission through world class computing and data management resources and services open to all European public research through a peer review process.</t>
  </si>
  <si>
    <t>The Scientific Steering Committee (SSC) is composed of European leading researchers that are responsible for advice and guidance on all matters of a scientific and technical nature which may influence the scientific work carried out by the use of the Association’s resources</t>
  </si>
  <si>
    <t>Stakeholders for PRACE are the scientists needing a top parallel capacity for their research. A user forum has been established.</t>
  </si>
  <si>
    <t>The PRACE RI is an international non-profit association named “Partnership for Advanced Computing in Europe AISBL”. It has 24 members representing EU Member States or Associated States.</t>
  </si>
  <si>
    <t>The Council decides on all matters of the Association. It is composed of one representative from each Member. Depending on the nature of the decisions to be taken, different voting rules apply. As a general rule, decisions of a purely scientific nature are subject to majority vote, while decisions related to provisioning and usage of funding and resources require a qualified majority based on partner contributions. All other decisions require a double majority of members and contributions, apart from a small number of issues that imply changes of the contract of the Association which require unanimity.</t>
  </si>
  <si>
    <t>At least M€ 400 per 5-year period (provided by the hosting partners).</t>
  </si>
  <si>
    <t>The EC has issued in february 2012  the Communication “High-Performance Computing: Europe's place in a Global Race” in which continued support for PRACE as an integral part of the European e-Infrastructure is explicitly mentioned.</t>
  </si>
  <si>
    <t>Rules are set  by users.</t>
  </si>
  <si>
    <t>Rules are  set  by users</t>
  </si>
  <si>
    <t>In 10 years time the RI could be funded directly from the EC.</t>
  </si>
  <si>
    <t xml:space="preserve"> 4 years</t>
  </si>
  <si>
    <t>No. More</t>
  </si>
  <si>
    <t>Managed mainly by Terena. See also: Géant IPR Policy.</t>
  </si>
  <si>
    <t>See Géant IPR Policy</t>
  </si>
  <si>
    <t>Yes - the network</t>
  </si>
  <si>
    <t>Yes - Access to the high-capacity and high-performance communication network</t>
  </si>
  <si>
    <t>Yes - GEANT provides Europe with a gateway for global collaboration, enabling  researchers, students, teachers and other staff in institutions across the continent to participate in joint projects with their peers in other parts of the world. Currently there are 40 million users in over 8,000 institutions across 40 countries in Europe.</t>
  </si>
  <si>
    <t>Yes - In addition to its pan-European reach, the GÉANT network has extensive links to networks in other world regions including North America, Latin America, North Africa and the Middle East, South Africa and Kenya, the South Caucasus, Central Asia and the Asia-Pacific Region. Work is also on-going to connect to the Caribbean and to improve links to and within Southern and Eastern Africa.</t>
  </si>
  <si>
    <t>only for R&amp;D purposes</t>
  </si>
  <si>
    <t>Users have to sign the Terms of Use to receive access to the design kit.</t>
  </si>
  <si>
    <t>10 calls per year for Multi-Project Wafers runs.</t>
  </si>
  <si>
    <t>the price is mainly determined by the size, the design and the user</t>
  </si>
  <si>
    <t>Access to the service is only through submisison of designs. Users are signing the terms of Use and therefore limit liability of hosting institutes. Responsibility for functionality of the designs lies with users.</t>
  </si>
  <si>
    <t>No physical access</t>
  </si>
  <si>
    <t>Users are reponsible for own designs.</t>
  </si>
  <si>
    <t>Hosting institutes run different processes. Users can submit designs to any of these processes. Processes at IMEC and LETI are somewhat aligned, but interoperability is not an issue</t>
  </si>
  <si>
    <t>wafers stay at 1 location</t>
  </si>
  <si>
    <t>Users only receive their own chips.</t>
  </si>
  <si>
    <t>User access is only through submission of designs</t>
  </si>
  <si>
    <t>Evaluation is done by hosting institutes(internally) and by set KPIs on performace and drop-out of wafers.</t>
  </si>
  <si>
    <t>Project website</t>
  </si>
  <si>
    <t>http://www.epixfab.eu/</t>
  </si>
  <si>
    <t>X The Policy Committee Chairman is elected by  the committee members for a two-year term.</t>
  </si>
  <si>
    <t>All users sign a NAP Memorandum of Understanding before a project starts and this outlines the protocols and rules governing NAP projects. Tyndall has well established policies regarding IP and Non-Disclosure and Confidentiality agreements. If users require additional specific agreements to be put in place, the drawing up of these is managed by the relevant offices at Tyndall. The vast majority of projects do not require additional agreements to be put in place. There is a very high publication output from NAP. Over 400 publications have resulted from NAP projects to date and NAP has contributed to 51 published theses to date.</t>
  </si>
  <si>
    <t>Data management and sharing needs long‐term vision and long‐term support, that individual institutions and projects alone cannot provide. The significant costs of data sharing infrastructure provision have mostly been borne by national governments who continue to support directly the (centralised) services and participate in funding research domain level and institutional services.</t>
  </si>
  <si>
    <t>4. Luciano Gaido</t>
  </si>
  <si>
    <t>4. Jan !</t>
  </si>
  <si>
    <t>4. Ian Bird</t>
  </si>
  <si>
    <t>resent to Ian</t>
  </si>
  <si>
    <t>4. Pugliese now</t>
  </si>
  <si>
    <t>The Board of Directors is the executive organ and the legal representative of DARIAH. The Board of Directors shall be composed of three Directors, appointed by the General Assembly.</t>
  </si>
  <si>
    <t>The Chief Organisation Officer (COO) is responsible for financial management within the DARIAH-EU Coordination Office (DCO).</t>
  </si>
  <si>
    <t>The DARIAH-EU Coordination Office supports the Board of Directors in preparing the annual budget.  The Annual Budget is approved by the General Assembly.</t>
  </si>
  <si>
    <t>The Board of Directors reports to the General Assembly.  The General Assembly are representatives of the Funding Agencies that contribute to DARIAH.</t>
  </si>
  <si>
    <t>The National Roadmap Representatives, which form part of the Coordination Board can be seen as the Mirror Group of DARIAH. They are the Principle Investigators (P.I.s) of the national contributions to DARIAH.</t>
  </si>
  <si>
    <t>The Scientific Board is an advisory body, which shall provide advice and guidance to the General Assembly on scientific and technical matters.</t>
  </si>
  <si>
    <t>Within the preparatory phase Business Plan, some key stakeholders were identified, e.g.: Researchers, Funders, Related projects, Governments / Policy makers, Semi / Non-Governmental Organisations, General Public, DARIAH partners.  Further stakeholder analysis will be understaken during the Transition and Construction Phases of DARIAH.  These activities will be coordinated by VCC4: Adovcacy, Impact and Outreach in liaison with the DARIAH-EU Coordination Office.</t>
  </si>
  <si>
    <t>Some NREN’s provide DANTE with space. Most of the space cost is in telehousing. The infrastructure goes there. They are secure well managed organizations but are quite expensive. DANTE could do it themselves but the costs of this would be significant and telehousing is a preferred option.</t>
  </si>
  <si>
    <t xml:space="preserve">There is a set of costs associated with the organisation of  any network.  Networks are not static.  They grow.  They develop as capacity demands increase.  Technological changes need to be evaluated and incorporated as appropriate.  Networks have to be paid for.  All of these functions require people and system resources to ensure that they are actively managed. </t>
  </si>
  <si>
    <t xml:space="preserve">Software development is part of the R&amp;D in Geant.  </t>
  </si>
  <si>
    <t>EMI has a Project Director (PD) who, in assistance with the EMI Project Execution Board (PEB) responsible for the execution of the project plans and in monitoring milestones, achievements, risks and conflicts within the project. Each member of the project is represented in the EMI Collaboration Board (CB), a subset of which composes the EMI Executive Collaboration Board (ECB) - the main consulting committee in EMI.</t>
  </si>
  <si>
    <t>CB / ECB</t>
  </si>
  <si>
    <t>Distributed Computing Infrastructures and their user communities</t>
  </si>
  <si>
    <t>FP7 project</t>
  </si>
  <si>
    <t>1115 PM / 23M € for 36 months</t>
  </si>
  <si>
    <t>Unified European middleware for HTC/HPC, integrated Cloud technology</t>
  </si>
  <si>
    <t>Clouds</t>
  </si>
  <si>
    <t>project ends April 2013; strategically planning for open source software foundation</t>
  </si>
  <si>
    <t>All products</t>
  </si>
  <si>
    <t>Handled by DCI stakeholders</t>
  </si>
  <si>
    <t>Service Level Agreements with DCIs</t>
  </si>
  <si>
    <t>standard good conduct</t>
  </si>
  <si>
    <t>"Internal" harmonization; collaboration with other DCI providers via MoUs</t>
  </si>
  <si>
    <t>All products from three consortia - gLite, ARC, UNICORE and dCache - to be interoperable</t>
  </si>
  <si>
    <t>yes, active</t>
  </si>
  <si>
    <t xml:space="preserve">difficult process in general; </t>
  </si>
  <si>
    <t>determined by DCI customer</t>
  </si>
  <si>
    <t>n training events per year</t>
  </si>
  <si>
    <t>ScienceSoft (planned)</t>
  </si>
  <si>
    <t>SLAs, MoUs</t>
  </si>
  <si>
    <t>CYCLOPS (CYber-Infrastructure for CiviL protection Operative ProcedureS) aims at developing grid-based applications for the Civil Protection community</t>
  </si>
  <si>
    <t>EU FP6 Project</t>
  </si>
  <si>
    <t>X (National Civil Protections)</t>
  </si>
  <si>
    <t>X with amendment to DoW</t>
  </si>
  <si>
    <t>X (100%)</t>
  </si>
  <si>
    <t xml:space="preserve"> </t>
  </si>
  <si>
    <t>825,000 total (2 years)</t>
  </si>
  <si>
    <t>see https://pop.cp.di.uminho.pt/cyclops/wp-content/uploads/2011/02/d11-cyclops-system-requirements-document.pdf and https://pop.cp.di.uminho.pt/cyclops/wp-content/uploads/2011/02/d14_v14.pdf</t>
  </si>
  <si>
    <t>QoS provision</t>
  </si>
  <si>
    <t>2 years</t>
  </si>
  <si>
    <t>open access for non-profit users</t>
  </si>
  <si>
    <t>managed by the project consortium</t>
  </si>
  <si>
    <t>X (via science gateway or user interface)</t>
  </si>
  <si>
    <t>X (VO members)</t>
  </si>
  <si>
    <t>no access</t>
  </si>
  <si>
    <t xml:space="preserve"> for non-profit users</t>
  </si>
  <si>
    <t>gLite</t>
  </si>
  <si>
    <t>OGC Web Services (OWS)</t>
  </si>
  <si>
    <t>management of geospatial data through OWS standard</t>
  </si>
  <si>
    <t>X509 personal certificates</t>
  </si>
  <si>
    <t>VOMS</t>
  </si>
  <si>
    <t>critical when interacting with military resources</t>
  </si>
  <si>
    <t>Data policy support: the application needs to access distributed information which could have a well-
defined data policy (e.g. requirements for access).</t>
  </si>
  <si>
    <t>no charge</t>
  </si>
  <si>
    <t>2 workshops</t>
  </si>
  <si>
    <t>Dow and deliverables</t>
  </si>
  <si>
    <t>https://pop.cp.di.uminho.pt/cyclops/</t>
  </si>
  <si>
    <t>WeNMR aims at bringing together complementary research teams in the structural biology and life science area into a virtual research community at a worldwide level and provide them with a platform integrating and streamlining the computational approaches necessary for NMR and SAXS data analysis and structural modelling.</t>
  </si>
  <si>
    <t>EU FP7 Project</t>
  </si>
  <si>
    <t xml:space="preserve"> 5 experts forming the SAB</t>
  </si>
  <si>
    <t>X (bio-NMR)</t>
  </si>
  <si>
    <t>2 Million total (3 years)</t>
  </si>
  <si>
    <t>simplified authentication mechanism</t>
  </si>
  <si>
    <t>cloud computing</t>
  </si>
  <si>
    <t>3 years</t>
  </si>
  <si>
    <t>JRA work plan: to facilitate access to top class software for processing NMR and SAXS data</t>
  </si>
  <si>
    <t>EMI, OSG</t>
  </si>
  <si>
    <t>The six “DCI Projects” have come together on several occasions, in particular during the “Engaging European DCIs Together” workshop organised by the SIENA project in May-June 2010. As a result of an ongoing joint discussion, the parties have produced a written DCI Collaborative Roadmap that aims to harmonize these core technologies and thus strengthen and broaden the set of services underpinning all distributed computing activities.</t>
  </si>
  <si>
    <t>EGI-InSPIRE, EMI, IGE, EDGI, StratusLab &amp; Venus-C are the six projects funded under “Distributed Computing Infrastructures” sub-topic of the e-Infrastructures topic of the FP7 “Capacities” Specific Programme Call 7 (FP7-Infrastructures-2010-2).</t>
  </si>
  <si>
    <t>Three models are the most common: a) a legal entity or part of a larger legal entity controlled by a stakeholder committee; b) part of a government department with a stakeholder committee; c) not a government department but controlled by a government department.</t>
  </si>
  <si>
    <t xml:space="preserve">A majority of NRENs (66%) are legal entities or part of a larger legal entity, and 62% of NRENs are controlled by a committee of stakeholders, who could be government representatives and/or representatives from the research and education communities. </t>
  </si>
  <si>
    <t>The middleware service dealing with the management of remote instrumentation, called Instrument Element (IE), aimed at deploying an e-Infrastructure for remote instrumentation making use of existing e-Infrastructures in Europe and adding the necessary components and services.</t>
  </si>
  <si>
    <t>There are no restrictions put forward from the RI. It is sometimes requested that experimenters acknowledge the use of the infrastructure in their publications.</t>
  </si>
  <si>
    <t>In many cases access is free for academic use, but that does not mean that everybody is allowed to use the facilities. In many cases there should be some link between the experimenter and the facility owner.</t>
  </si>
  <si>
    <t>Setting their own salaries</t>
  </si>
  <si>
    <t>Mirror Group</t>
  </si>
  <si>
    <t>Advisory Board</t>
  </si>
  <si>
    <t>Excluding, adding partners</t>
  </si>
  <si>
    <t>National governments</t>
  </si>
  <si>
    <t>Intergovernmental organizations</t>
  </si>
  <si>
    <t>Government laboratories</t>
  </si>
  <si>
    <t>Academic institutions</t>
  </si>
  <si>
    <t>Research Institutes</t>
  </si>
  <si>
    <t>Industry</t>
  </si>
  <si>
    <t>User Communities</t>
  </si>
  <si>
    <t>Open Access</t>
  </si>
  <si>
    <t>Restricted Access</t>
  </si>
  <si>
    <t>Only to User that Generated the Data</t>
  </si>
  <si>
    <t>Publication Strategy</t>
  </si>
  <si>
    <t>Knowledge sharing</t>
  </si>
  <si>
    <t>Users</t>
  </si>
  <si>
    <t>Peers at other RIs</t>
  </si>
  <si>
    <t>IPR</t>
  </si>
  <si>
    <t>Not accessible - confidential</t>
  </si>
  <si>
    <t>Physical Access</t>
  </si>
  <si>
    <t>Remote Access</t>
  </si>
  <si>
    <t xml:space="preserve">Access to Service </t>
  </si>
  <si>
    <t>Member RI</t>
  </si>
  <si>
    <t>Non-member RI</t>
  </si>
  <si>
    <t>EU</t>
  </si>
  <si>
    <t>Non-EU</t>
  </si>
  <si>
    <t>Open call</t>
  </si>
  <si>
    <t>Parameter Based</t>
  </si>
  <si>
    <t>Contribution Based - juste retour</t>
  </si>
  <si>
    <t>Access fees</t>
  </si>
  <si>
    <t>Reduced Fee</t>
  </si>
  <si>
    <t>At Cost</t>
  </si>
  <si>
    <t>Commercial</t>
  </si>
  <si>
    <t>Interoperability</t>
  </si>
  <si>
    <t>Middleware</t>
  </si>
  <si>
    <t>Application Program Interfaces</t>
  </si>
  <si>
    <t>Standardization</t>
  </si>
  <si>
    <t>Security</t>
  </si>
  <si>
    <t>Authentication</t>
  </si>
  <si>
    <t>Authorization</t>
  </si>
  <si>
    <t>Confidentiality</t>
  </si>
  <si>
    <t>Privacy</t>
  </si>
  <si>
    <t>Data Preservation</t>
  </si>
  <si>
    <t>Metadata</t>
  </si>
  <si>
    <t>Fixed</t>
  </si>
  <si>
    <t>Usage Based</t>
  </si>
  <si>
    <t>Time Based (e.g. CPU-hours)</t>
  </si>
  <si>
    <t>Resource Based (e.g. BW)</t>
  </si>
  <si>
    <t>Material Based (e.g. surface on wafer)</t>
  </si>
  <si>
    <t>Individual</t>
  </si>
  <si>
    <t>Organization</t>
  </si>
  <si>
    <t>Community</t>
  </si>
  <si>
    <t>How</t>
  </si>
  <si>
    <t>Fair Share</t>
  </si>
  <si>
    <t>Fee Based</t>
  </si>
  <si>
    <t>Scientific Excellence</t>
  </si>
  <si>
    <t>Experiment Based</t>
  </si>
  <si>
    <t>Charging model</t>
  </si>
  <si>
    <t>Criteria (KPI)</t>
  </si>
  <si>
    <t>Usage of RI</t>
  </si>
  <si>
    <t>Number of Users</t>
  </si>
  <si>
    <t>New Users</t>
  </si>
  <si>
    <t>Recurring Users</t>
  </si>
  <si>
    <t>Training Activities</t>
  </si>
  <si>
    <t>Output</t>
  </si>
  <si>
    <t>Publications</t>
  </si>
  <si>
    <t>Patents</t>
  </si>
  <si>
    <t>Spin-Offs</t>
  </si>
  <si>
    <t>Contracts</t>
  </si>
  <si>
    <t xml:space="preserve">Frequency (every 1, 5, ... years) </t>
  </si>
  <si>
    <t>External Experts</t>
  </si>
  <si>
    <t>Who</t>
  </si>
  <si>
    <t>Sponsors (EU, Government, industry, ...)</t>
  </si>
  <si>
    <t>BEGrid does not have its own budget. The running costs are  distributed between BELNET and the resource providers. BEgrid does not generate income, hence only expenditures are budgeted.</t>
  </si>
  <si>
    <t>The minimal yearly budget can be estimated as follows. BELNET: Staff: 2 FTE, Hardware: 13 K€, EGI membership fee: 40 K€. Resource provider: Staff: 0,2 FTE for cluster/middleware/software, maintenance, Hardware: 50 K€ minimal.</t>
  </si>
  <si>
    <t>DC-NET is checking how existing e-Infrastructures can be used in the domain of digital cultural heritage and will define priorities in their research topics to maximise the possible advantage of the new perspectives that are created by using national and international e-Infrastructures</t>
  </si>
  <si>
    <t>Lifewatch is a distributed RI that has as a goal to integrate data on environment and biodiversity from other RI (GBIF, National CHM, GEOSS, ..) and to offer a place to access an integrated virtual environment to share applications, workflow for integrated analysis powered by in house computing farms and computing system put forward by other RIs.</t>
  </si>
  <si>
    <t>The EGI ecosystem has these main actors:
 - the NGIs, who constitute the ground on which EGI is built,
 - the associated EIROs,
 - the coordinating body EGI.eu, who guide the EGI-InSPIRE project,
 - the middleware providers,
 - the VRCs.</t>
  </si>
  <si>
    <t>There is a complex of formalized relationships between these actors through contract agreements, MoUs, collaborations.</t>
  </si>
  <si>
    <t>The EGI stakeholders are all the scientists using or willing to use the distributed computing facilities for reseacrh purposes. In EGI there are currently 13,699 users (+35% from April 2010), grouped into 218 VOs (+25% from April 2010). As of April 2010, 15 million jobs/month were running in 52 countries over 317 sites, using nearly 250,000 cpu cores. The scientific disciplines involved are: astronomy and astrophysics, computational chemistry, computer science and mathematics, earth sciences, fusion, HEP, Infrastructure, Life Sciences and others.</t>
  </si>
  <si>
    <t>The middleware stakeholders are the users, represented by EGI.eu, which signs MoUs with the middleware providers to agree on the requirements</t>
  </si>
  <si>
    <t>Via MoUs signed by EGI.eu with middleware providers.</t>
  </si>
  <si>
    <t>Via MoUs signed by EGI.eu with VRCs.</t>
  </si>
  <si>
    <t>Tier-1 HPC Centers</t>
  </si>
  <si>
    <t>PRACE ecosystem</t>
  </si>
  <si>
    <t>NCs/Nis MNT</t>
  </si>
  <si>
    <t>MNT Alliances</t>
  </si>
  <si>
    <t xml:space="preserve">The PRACE advisory group for STRAategic TechnOlogieS (STRATOS) has been created – as a complement to the work that is aimed at the procurement, construction and operation phases of HPC services – to foster the development of components and technologies for future multi-petascale systems. Within STRATOS, partners from PRACE and industrial consortia, including more than eighty organisations, co-operate on the specification and developments of such components. </t>
  </si>
  <si>
    <t>The STRATOS MoU was signed in December 2008 by twelve PRACE partners and the consortia PROSPECT and Ter@Tec</t>
  </si>
  <si>
    <t xml:space="preserve">The focus of the ESFRI PRACE Project Collaboration is on the high end of computing and the enabling infrastructures for it, i.e. the tier-0 and the HPC parts of tier-1. </t>
  </si>
  <si>
    <t>Technological Capabilities</t>
  </si>
  <si>
    <t>New / adapted services</t>
  </si>
  <si>
    <t>Time Horizon</t>
  </si>
  <si>
    <t>Yearly</t>
  </si>
  <si>
    <t>Research &amp; Development</t>
  </si>
  <si>
    <t>Open Source</t>
  </si>
  <si>
    <t>Process Development</t>
  </si>
  <si>
    <t>Mindmap</t>
  </si>
  <si>
    <t>NRENs</t>
  </si>
  <si>
    <t>SURFNet</t>
  </si>
  <si>
    <t>Belnet</t>
  </si>
  <si>
    <t>SUNET</t>
  </si>
  <si>
    <t>CESNET</t>
  </si>
  <si>
    <t>Géant</t>
  </si>
  <si>
    <t>Dante</t>
  </si>
  <si>
    <t>Terena</t>
  </si>
  <si>
    <t>NGIs</t>
  </si>
  <si>
    <t>IGI</t>
  </si>
  <si>
    <t>BEGrid</t>
  </si>
  <si>
    <t>BiGGrid</t>
  </si>
  <si>
    <t>EGI.eu/Inspire</t>
  </si>
  <si>
    <t>EMI</t>
  </si>
  <si>
    <t>StratusLab</t>
  </si>
  <si>
    <t>Venus-C</t>
  </si>
  <si>
    <t>WLCG</t>
  </si>
  <si>
    <t>WeNMR</t>
  </si>
  <si>
    <t>NCF</t>
  </si>
  <si>
    <t>CSC</t>
  </si>
  <si>
    <t>PRACE</t>
  </si>
  <si>
    <t>IMEC</t>
  </si>
  <si>
    <t>MNTEurope</t>
  </si>
  <si>
    <t>Sinano</t>
  </si>
  <si>
    <t>MNT HTA</t>
  </si>
  <si>
    <t>Digital Libraries</t>
  </si>
  <si>
    <t>OpenAIRE</t>
  </si>
  <si>
    <t>EUDAT</t>
  </si>
  <si>
    <t>Scientific repositories</t>
  </si>
  <si>
    <t>DC.NET</t>
  </si>
  <si>
    <t>DARIAH</t>
  </si>
  <si>
    <t>LIFEWATCH</t>
  </si>
  <si>
    <t>IE</t>
  </si>
  <si>
    <t>ESFRI</t>
  </si>
  <si>
    <t>GMES</t>
  </si>
  <si>
    <t>CYCLOPS</t>
  </si>
  <si>
    <t>FIRE</t>
  </si>
  <si>
    <t>Domains</t>
  </si>
  <si>
    <t>1. NET: Network RI</t>
  </si>
  <si>
    <t>2. DCI: Grid/Cloud</t>
  </si>
  <si>
    <t>3. HPC: Top Parallel RI</t>
  </si>
  <si>
    <t>4. MNT: Micro &amp; Nanotechnology Framework</t>
  </si>
  <si>
    <t>5. RDI: Research Data Infrastructure</t>
  </si>
  <si>
    <t>6. RAM: Remote Access Model</t>
  </si>
  <si>
    <t>7. FI: Future Internet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</si>
  <si>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</si>
  <si>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</si>
  <si>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</si>
  <si>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</si>
  <si>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</si>
  <si>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</si>
  <si>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</si>
  <si>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</si>
  <si>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</si>
  <si>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</si>
  <si>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</si>
  <si>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</si>
  <si>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</si>
  <si>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</si>
  <si>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</si>
  <si>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</si>
  <si>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</si>
  <si>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</si>
  <si>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</si>
  <si>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</si>
  <si>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</si>
  <si>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</si>
  <si>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</si>
  <si>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</si>
  <si>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</si>
  <si>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</si>
  <si>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</si>
  <si>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</si>
  <si>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</si>
  <si>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</si>
  <si>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</si>
  <si>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FIRE Initiative</t>
  </si>
  <si>
    <t>IE Model</t>
  </si>
  <si>
    <t>Domain</t>
  </si>
  <si>
    <t>Subdomain</t>
  </si>
  <si>
    <t>Code</t>
  </si>
  <si>
    <t>Case</t>
  </si>
  <si>
    <t>?</t>
  </si>
  <si>
    <t>L2</t>
  </si>
  <si>
    <t>L3</t>
  </si>
  <si>
    <t>L4</t>
  </si>
  <si>
    <t>L5</t>
  </si>
  <si>
    <t>L6</t>
  </si>
  <si>
    <t>L7</t>
  </si>
  <si>
    <t>Resource Centre OLA  defines the minimum set of operational services and the respective quality parameters that a Resource Centre is required to provide in EGI. 
https://documents.egi.eu/document/31 - Resource infrastructure Provider OLA - The two OLAs provide a baseline for the services that users can expect to receive, while more stringent requirements can be negiotated on a case by case basis defines the minimum set of operational services and the respective quality parameters that an EGI Resource infrastructure Provider is required to provide. https://documents.egi.eu/document/463</t>
  </si>
  <si>
    <t>Grid Acceptable Use Policy
https://documents.egi.eu/document/74</t>
  </si>
  <si>
    <t>not applicable</t>
  </si>
  <si>
    <t>All universities of the Czech Republic and the Czech Academy of Sciences</t>
  </si>
  <si>
    <t>The budget for SUNET is approximately €17,100,000 per year.</t>
  </si>
  <si>
    <t>The Collaboration Board (CB) provides the main technical direction for LCG. The CB is composed of a representative of each Institution or federation of Institutions that is a member of the Collaboration, the LCG Project Leader and the Spokespersons of each LHC Experiment, with voting rights; and the CERN Chief Scientific Officer (CSO), and CERN/IT and CERN/PH Department Heads, as ex-officio members without voting rights, as well as a Scientific Secretary. A standing committee of the CB, the Overview Board (OB), has the role of overseeing the functioning of the Collaboration. The Management Board (MB) supervises the work of the Project.</t>
  </si>
  <si>
    <t>WLCG is managed and operated by a worldwide collaboration between the experiments and the participating computer centres. The resources are distributed across the world for funding and sociological reasons. Within EGI, is a VRC</t>
  </si>
  <si>
    <t>The term Virtual Research Community (VRC) refers to an organisational grouping that brings together transient Virtual Organisations within a persistent and sustainable structure. A VRC is a self-organising group that collects and represents the interests of a focussed collection of researchers across a clear and well-defined field. Named contacts are agreed upon by the VRC to perform specific roles and these then form the communication channel between the VRC and EGI.eu.</t>
  </si>
  <si>
    <t>DANTE's Board of Directors consists of five non-executive directors, one of whom is the Chairman. The Chairman and Directors are chosen from the representatives of DANTE's shareholder organisations, or (where the shareholder is not actually the NREN itself) related NRENs. The Chairman and Directors are elected by the shareholders for a two-year term of office.</t>
  </si>
  <si>
    <t xml:space="preserve">All personnel, students, researchers etc. at all universities and university colleges in Sweden have access to SUNET through their university LAN. Access is also provided to other organizations with close relationship with the research and education community. In total, there are of the order of 450,000-500,000 students and approx. 100,000 other users using the network. </t>
  </si>
  <si>
    <t xml:space="preserve">The budget for SUNET is approximately €17,100,000 per year, of which approximately €4,500,000 is a yearly governmental grant. </t>
  </si>
  <si>
    <t xml:space="preserve">OpenAIRE is a FP7 CPCSA three-year project (n. RI-246686) started on 1/12/2009 </t>
  </si>
  <si>
    <t xml:space="preserve">Yes (Partners' Coordination Committee) </t>
  </si>
  <si>
    <t>The BiG Grid project is a collaboration between NCF, Nikhef and NBIC, and enables access to grid infrastructures for scientific research in the Netherlands.</t>
  </si>
  <si>
    <t>Yes - Participation to BEgrid is open for all organisations connected to BELNET. To join you can bring in resources to Begrid</t>
  </si>
  <si>
    <t>Yes - BiG Grid welcomes new users and supports you by making resources available to support distributed collaboration, as well as providing the opportunity for you to work together in joint development programmes to enhance your possibilities in e-Science and in the use of these computing and data facility.</t>
  </si>
  <si>
    <t>With the beginning of the EGI project in 2010, the activities of INFN Grid were consolidated into the Italian Grid Infrastructure (IGI) which operates as a European Joint Research Unit (JRU) formally supported by the Italian Ministry for University and Research (MIUR) and the European Commission.</t>
  </si>
  <si>
    <t>Yes (Ministry of Research and Education, 2 M€/year for 2010 &amp; 2011; expected also for 2012)</t>
  </si>
  <si>
    <t>Yes - Belnet</t>
  </si>
  <si>
    <t>Yes (Belnet)</t>
  </si>
  <si>
    <t>Yes (INFN &amp; other partners)</t>
  </si>
  <si>
    <t>Yes (MIUR: for partners, foreseen in the future)</t>
  </si>
  <si>
    <t>Costs for running IGI are around 2.5-3.0 M€/year - excluding hardware costs</t>
  </si>
  <si>
    <t>Provided by partners</t>
  </si>
  <si>
    <t>Hardware: provided by partners; Grid Operations: included in personnel costs (see below)</t>
  </si>
  <si>
    <t>Staff: 2 FTE (Belnet, in kind)</t>
  </si>
  <si>
    <t>0,2 FTE for cluster/middleware/software, maintenance</t>
  </si>
  <si>
    <t>Provided by Belnet</t>
  </si>
  <si>
    <t>Hardware: 50 K€ minimal.</t>
  </si>
  <si>
    <t>Mainly hardware</t>
  </si>
  <si>
    <t>no information on that</t>
  </si>
  <si>
    <t>1100 users</t>
  </si>
  <si>
    <t xml:space="preserve">A 1000 CPUs have been integrated in BEgrid and about 400 users have asked access to that infrastructure and execute different type of applications. </t>
  </si>
  <si>
    <t>about 400 users</t>
  </si>
  <si>
    <t>See: DGAS accounting portal</t>
  </si>
  <si>
    <t>Longer term than one year</t>
  </si>
  <si>
    <t>middleware is open source software</t>
  </si>
  <si>
    <t>Some middleware development activity (see Middleware Unit)</t>
  </si>
  <si>
    <t>no R&amp;D</t>
  </si>
  <si>
    <t>not applicable (depends by Belnet)</t>
  </si>
  <si>
    <t>Belnet dose not own the computer resouces,hence is not involvevd in granting physical access</t>
  </si>
  <si>
    <t>Global EGI Services</t>
  </si>
  <si>
    <t>National Grid Services</t>
  </si>
  <si>
    <t>Yes (at least 90%)</t>
  </si>
  <si>
    <t>Yes (about 10%)</t>
  </si>
  <si>
    <t>Yes (resources are shared within the RI)</t>
  </si>
  <si>
    <t>Applicable</t>
  </si>
  <si>
    <t>In some sense (sharing resources)</t>
  </si>
  <si>
    <t xml:space="preserve">In the Grid world users are organized into communities called Virtual Organizations (VOs). Currently, the Italian production Grid supports more than 50 VOs operating in different research areas such as High Energy Physics, Biology, Computational Chemistry, Bioinformatics, Earth Science, Astrophysics, etc. </t>
  </si>
  <si>
    <t>VOs can get access to the infrastructure</t>
  </si>
  <si>
    <t>Core services are: WMS/LB, responsible for the acceptance of submitted jobs and for sending those jobs to the appropriate resources; Information System (IS) or BDII, which provides information about grid resources and their status; Virtual Organization Management system (VOMS), a database for the authentication and authorization of the users; Home Location Register (HLR), a database for the accounting information of the usage of resources; LCG file Catalog (LFC) - file catalog; File Transfer Service (FTS), a Grid core service for efficient and reliable data transfer management</t>
  </si>
  <si>
    <t>interoperability in grid is obtained via the middleware layer</t>
  </si>
  <si>
    <t>participates to EGI - standard middlewares are adopted</t>
  </si>
  <si>
    <t>common interfaces (of the middleware) allow an easy and uniform access to all the services</t>
  </si>
  <si>
    <t>interoperability is managed via the middleware layer. The middleware R&amp;D is mainly managed by the related providers (EMI, IGE, Venus-C, StratusLab, …)</t>
  </si>
  <si>
    <t>Per VO, VO manager authorizes a user to become a member of the VO</t>
  </si>
  <si>
    <t>responsibility of the VOs</t>
  </si>
  <si>
    <t>there are specific standards for metadata</t>
  </si>
  <si>
    <t>grids &amp; clouds provide a data management layer; the focus is however more in temporary storage tham in effective data management, which is left as responsibility to the Vos</t>
  </si>
  <si>
    <t>granted via VO participation</t>
  </si>
  <si>
    <t>Yes (via certificates)</t>
  </si>
  <si>
    <t>Yes (VOs)</t>
  </si>
  <si>
    <t>Yes (participate to VOs)</t>
  </si>
  <si>
    <t>applicable</t>
  </si>
  <si>
    <t>Yes (resource sharing)</t>
  </si>
  <si>
    <t>No charge applied</t>
  </si>
  <si>
    <t>See Accounting Portal</t>
  </si>
  <si>
    <t>30M job/year; 28 PB Disk Storage; 1100 Users; 50 Vos; 8000 CPUs; 25000 cores; 58 sites</t>
  </si>
  <si>
    <t>no statistics for that</t>
  </si>
  <si>
    <t>In 2010, BEgrid was composed of 1,016 CPU. When it calls upon the Dutch grid infrastructure for certain experiments, the number of CPUs is then increased to 4,952.</t>
  </si>
  <si>
    <t>Belnet issues the necessary certificates to the customers that want to make use of the computing capacity of BEgrid. In 2010, Belnet issued 313 of these certificates (231 user certificates + 82 server certificates).</t>
  </si>
  <si>
    <t>See annual Belnet report</t>
  </si>
  <si>
    <t>With four core centres providing large scale data storage and compute facilities, with over twelve distributed seed clusters for Life Sciences, and supporting more than 35 research communities, the BiG Grid infrastructure today offers an excellent environment to enhance your research.</t>
  </si>
  <si>
    <t xml:space="preserve">BiG Grid supports over 35 user communities from a variety of different research fields. </t>
  </si>
  <si>
    <t>Defined</t>
  </si>
  <si>
    <t>The user is responsible for the access he does.</t>
  </si>
  <si>
    <t>Mainly based on X509 certificates</t>
  </si>
  <si>
    <t>Belnet supervises BEGrid</t>
  </si>
  <si>
    <t>related to the goal of the BigGrid project</t>
  </si>
  <si>
    <t>Internal documents</t>
  </si>
  <si>
    <t>begrid.belnet.be</t>
  </si>
  <si>
    <t>External audit (see CSC Annual Report)</t>
  </si>
  <si>
    <t>longer term than a year</t>
  </si>
  <si>
    <t>see SARA Annual Report</t>
  </si>
  <si>
    <t>see CSC Annual Report</t>
  </si>
  <si>
    <t>In top-level HPC, focus is on saturating resource for better scientific results - more than having several users</t>
  </si>
  <si>
    <t>PRACE top-level HPC systems requires specialised software and application to extract the best of the resources</t>
  </si>
  <si>
    <t>Tier-1 HPC systems</t>
  </si>
  <si>
    <t>Tier-0 &amp; Tier-1 HPC systems</t>
  </si>
  <si>
    <t>No R&amp;D is done</t>
  </si>
  <si>
    <t>The reports on the usage of the RI and the results obtained are public.</t>
  </si>
  <si>
    <t>no strategy defined</t>
  </si>
  <si>
    <t>rules are set by users</t>
  </si>
  <si>
    <t>As the national High Performance Computing center, SARA supports scientists with state-of-the-art integrated services, facilities and infrastructure, while providing expertise and support.</t>
  </si>
  <si>
    <t>M€ 12.6; number of staff = 210 (2010)</t>
  </si>
  <si>
    <t>9160MWh; see CSC Annual Report</t>
  </si>
  <si>
    <t>1,1 M€, see CSC Annual Report</t>
  </si>
  <si>
    <t>160K€, see CSC Annual Report</t>
  </si>
  <si>
    <t>&lt;25% (see Terena Compendium)</t>
  </si>
  <si>
    <t>&gt;75% (see Terena Compendium)</t>
  </si>
  <si>
    <t>A National Research and Education Network (NREN) is a specialised internet service provider dedicated to supporting the needs of the research and education communities within a country.
It is usually distinguished by support for a high-speed backbone network, often offering dedicated channels for individual research projects.</t>
  </si>
  <si>
    <t>Belnet has an Acceptable Use Policy</t>
  </si>
  <si>
    <t>SUNET has an Acceptable Use Policy</t>
  </si>
  <si>
    <t>interoperability is researched within the NREN community in specific projects</t>
  </si>
  <si>
    <t>several TCP-IP standards</t>
  </si>
  <si>
    <t>not specified</t>
  </si>
  <si>
    <t>Yes - There is typically an initial investment that is modest (order 1 M€)</t>
  </si>
  <si>
    <t>Yes - There are recurrent investments because infrastructure is aging quit rapidly and the facilities are also under a continuous evolution</t>
  </si>
  <si>
    <t>not spcified</t>
  </si>
  <si>
    <t>Yes - This is important for some of the infrastructures</t>
  </si>
  <si>
    <t>Yes - Mainly system administrators (of course there is also continuous research to develop the next generation infrastructures, but this is not considered here)</t>
  </si>
  <si>
    <t>Long term</t>
  </si>
  <si>
    <t>no R&amp;D. R&amp;D is responsibility of middleware providers</t>
  </si>
  <si>
    <t>Yes - middleware maintenance &amp; R&amp;D</t>
  </si>
  <si>
    <t>R&amp;D in processes &amp; products</t>
  </si>
  <si>
    <t>Yes (development of the middleware)</t>
  </si>
  <si>
    <t>Yes - R&amp;D in applications</t>
  </si>
  <si>
    <t>SUNET doing no R&amp;D</t>
  </si>
  <si>
    <t>SURFNet does no R&amp;D</t>
  </si>
  <si>
    <t>R&amp;D in software development</t>
  </si>
  <si>
    <t>Yes - for no-profit research</t>
  </si>
  <si>
    <t>The access to data is restricted to the users involved</t>
  </si>
  <si>
    <t>Yes !</t>
  </si>
  <si>
    <t>Yes - in most cases</t>
  </si>
  <si>
    <t>Yes - in few cases</t>
  </si>
  <si>
    <t xml:space="preserve">Yes - In some cases this is required. </t>
  </si>
  <si>
    <t>Yes - In general this is possible</t>
  </si>
  <si>
    <t>Yes -Today open calls are used regularly to attrack experimenters (and in a number of cases there is even financial support for the experimenters</t>
  </si>
  <si>
    <t>Yes - (in many cases FIRE projects provide access for free, although near the end of the project this might change in order to make the infrastructure sustainable after the lifetime of the project)</t>
  </si>
  <si>
    <t>Yes (this is possible in some cases)</t>
  </si>
  <si>
    <t>Yes - in case of service facilities</t>
  </si>
  <si>
    <t>ePIXfab is funded by the European Union, through PhotonFAB. No National Public Authorities were directly involved. Today, the funding still covers a large fraction of the operation. The funding covers the operational expenses for European users but not materials costs. The budget of ePIXfab covers around two FTE and expenses for travel, training and outreach events.</t>
  </si>
  <si>
    <t>Users are research groups or researchers from world-wide universities, research institutes and companies. IMEC is the legal partner for the users, and takes care of the financial and legal implementation with the user. The collaboration agreement takes care of the legal and financial implementation between the partners. Specific technical discussions are with IMEC or CEA-LETI directly.</t>
  </si>
  <si>
    <t xml:space="preserve">The collaboration is not a separate legal entity, but legally implemented as a collaboration agreement between IMEC and CEA-LETI. </t>
  </si>
  <si>
    <t>The longer-term management is the responsibility of a Steering Group with two representatives from IMEC and two from CEA-LETI, of which one is involved in silicon photonics and the other in the higher level management of the institute. IMEC currently coordinates ePIXfab; the daily management is performed by the ePIXfab coordinator at IMEC and the responsibility for ePIXfab at CEA-LETI.</t>
  </si>
  <si>
    <t xml:space="preserve">ePIXfab is a collaboration between IMEC and CEA-LETI, with a collaboration agreement between the two institutes. ePIXfab is partially funded under the FP7 PhotonFAB project (Support Action). </t>
  </si>
  <si>
    <t>Decision making procedures</t>
  </si>
  <si>
    <t>by consensus</t>
  </si>
  <si>
    <t>by vote</t>
  </si>
  <si>
    <t>(competitive) Project Based</t>
  </si>
  <si>
    <t>Program / recurrent funding</t>
  </si>
  <si>
    <t>Funding organizations</t>
  </si>
  <si>
    <t>Patent/Royalties license</t>
  </si>
  <si>
    <t>Form</t>
  </si>
  <si>
    <t>Long Term</t>
  </si>
  <si>
    <t>L1</t>
  </si>
  <si>
    <t>T</t>
  </si>
  <si>
    <t>C</t>
  </si>
  <si>
    <t>Delayed Access</t>
  </si>
  <si>
    <t>Access fee basis</t>
  </si>
  <si>
    <t>Fixed-fee</t>
  </si>
  <si>
    <t>Subscription</t>
  </si>
  <si>
    <t>Professional services</t>
  </si>
  <si>
    <t>Usage-based fee</t>
  </si>
  <si>
    <t>Pay As You Go</t>
  </si>
  <si>
    <t>Free-to-use model</t>
  </si>
  <si>
    <t>In kind fee</t>
  </si>
  <si>
    <t>Access fee levels</t>
  </si>
  <si>
    <t>For free</t>
  </si>
  <si>
    <t>EGI.eu receives participation fees from the NGIs</t>
  </si>
  <si>
    <t>NGIs receive national based funding, as well as through EGI-InSPIRE (but see funding description)</t>
  </si>
  <si>
    <t>The majority of NGIs are not legal entities, therefore are represented by research institiutes, universities, etc.</t>
  </si>
  <si>
    <t>The cost of running EGI is dependent on the investment in each member state in terms of hardware since there is no CAPEX within EGI.eu. EGI.eu OPEX includes personnel and consumables (office space &amp; travel, etc.) (See 2.1 Funding for overall costs)</t>
  </si>
  <si>
    <t xml:space="preserve">Exposing and sharing researcher's knowledge, methodologies and expertise is a fundamental principle of DARIAH.  VCC2 Research and Education Liaison will facilitate this. </t>
  </si>
  <si>
    <t>Knowledge sharing is facilitated</t>
  </si>
  <si>
    <t>An intellectual property policy shall be developed during the Construction Phase</t>
  </si>
  <si>
    <t xml:space="preserve">It is possible that DARIAH could include sensitive data. This data will be protected based on the data and privacy policies that will be developed during the Construction Phase  </t>
  </si>
  <si>
    <t>DARIAH ERIC shall be operating an infrastructure with no limitations on access based on time, space or other considerations, in principle, free to all members of the scientific community.</t>
  </si>
  <si>
    <t>In principle, access to the DARIAH will be free for all members of the scientific community.</t>
  </si>
  <si>
    <t>Members and Observers will have the rights to use all tools and services of DARIAH.</t>
  </si>
  <si>
    <t>At this stage of development, it is not anticipated that Industry will not be a key user group of DARIAH.</t>
  </si>
  <si>
    <t>DARIAH will in principle be free to the scientific community.</t>
  </si>
  <si>
    <t>Terms of Service' and 'Terms of Use' documents will be developed during the DARIAH construction phase. Below the high-level principles that will be used for the basis for these documents are defined.</t>
  </si>
  <si>
    <t xml:space="preserve">The core technical infrastructure will be guaranteed by DARIAH, e.g. Persistent Identifier (PID) resolvers and an Authentication and Authorisation Infrastructure (AAI). </t>
  </si>
  <si>
    <t>Each DARIAH User shall be required to deposit his or her data and publications, produced using the DARIAH infrastructure, under open-access conditions in a trusted repository. At the appropriate time, a terms of use document will be developed for the DARIAH outlining the users responsbilities.</t>
  </si>
  <si>
    <t>Consortium’s ultimate decision-making body is the General Council, consisting of one representative from each partner organization. The Executive Board is the executive decision-making body of the project. It is formed of the Coordinator, the Scientific Coordinator, the leader of Work Package 2 responsible for long-term sustainability and four (4) representatives of Consortium members elected annually by the General Council. In addition to the governing bodies, there are three advisory bodies: the Services and Architecture Forum, the Sustainability Committee, and the Advisory Committee. The consortium has also enisaged the possibility to set up at a later stage two external advisory bodies, one concerned with long-term sustainability, the other with the quality and value of the services being planned and offered</t>
  </si>
  <si>
    <t>EUDAT’s stakeholders are 1) Funders and policy-makers, 2) Scientific and user communities, 3) e-Infrastructure providers and 4) Other data projects and working groups. Stakeholders are not part of the decision making bodies of the consortium but their influence in developing services and steering the projects direction is essential. Stakeholders are involved in developing the project e.g. through workshops and user forums and their input is regarded as crucial for the project.</t>
  </si>
  <si>
    <t>EUDAT is a consortium of 23 legal entities, and the project is governed through the General Council and the Executive Board. The legal structure and decision making processes are based on DESCA model, and the Consortium Agreement is construed in accordance with and governed by the laws of Belgium. For now there’s no need to propose changes to the legal and governance structures.</t>
  </si>
  <si>
    <t>Each Consortium Body shall not deliberate and decide validly unless two-thirds (2/3) of its members are present or represented (quorum). Decisions shall be taken by a majority of two-thirds (2/3) of the votes cast. The General Council decides on entry of a new party to the Consortium and approves the conditions of the accession.</t>
  </si>
  <si>
    <t>The project is co-funded by 7th Framework Programme and EC’s contribution to the project during the 3-year project will be around 60%, the rest of the funding comes from partner organisations own budget.</t>
  </si>
  <si>
    <t>EUDATs total budget is 16 million Euros, of which about 9 million Euros come from EC. Majority of the cost of the project occur from personnel cost. The R&amp;D activities’ budget is around 20% of total estimated costs.</t>
  </si>
  <si>
    <t>The project is at its very begining after 6 months from its official start, and it is therefore difficult to tell how the RI funding will evolve by time. At the moment the funding of the project comes from EC and the partners budget, but in the future additional sources of funding will need to be found to sustain the infrastructure.</t>
  </si>
  <si>
    <t xml:space="preserve">Currently access to knowledge is limited to consortium members only. Later this will be broaden by means of Memoranda of Understanding (MoU) and associate member statuses. </t>
  </si>
  <si>
    <t>Currently access to infrastructure is limited to consortium members only.</t>
  </si>
  <si>
    <t xml:space="preserve">Currently the users of the infrastructure are the consortium members and their personnel.
</t>
  </si>
  <si>
    <t>Not yet decided.</t>
  </si>
  <si>
    <t xml:space="preserve">EUDAT is in very early design phase and thus technical issues are not decided yet. </t>
  </si>
  <si>
    <t xml:space="preserve">EUDAT is in very early design phase and thus KPIs are not yet decided. </t>
  </si>
  <si>
    <t>EUDAT will remove important obstacles concerning the open access to scientific information. Progress towards the vision of open and participatory data-intensive science will be realised through EUDAT‘s fundamental goal of enabling the clustering of research infrastructures to create a cross-disciplinary approach to data-intensive science. EUDAT‘s multi-disciplinary consortium will build a common data infrastructure designed to create exactly this impact.</t>
  </si>
  <si>
    <t>Functionality</t>
  </si>
  <si>
    <t>Stakeholder Requirements</t>
  </si>
  <si>
    <t xml:space="preserve">DANTE’s purpose is to plan, build and operate pan-European research networks. </t>
  </si>
  <si>
    <t>TERENA aim is to promote and participate in the development of a high quality international information and telecommunications infrastructure for the benefit of research and education.</t>
  </si>
  <si>
    <t xml:space="preserve">NGIs are “legal organizations, supported by governments, and providing a unique representation at the European and international levels for all the communities related to national grid infrastructures: from resources providers to scientific users”. </t>
  </si>
  <si>
    <t>BEgrid is the computing / data grid infrastructure of the Belgian Grid for Research.</t>
  </si>
  <si>
    <t>Belnet has the form of a public service with separate management within the Federal Public Service for Science Policy Programming. This particular structure gives Belnet more autonomy to react quickly to the continuous evolution within the telecommunications and Internet world.</t>
  </si>
  <si>
    <t>The Swedish Research Council, which is administratively responsible for SUNET, is an authority inside the Department of Education and Culture, and is the largest Swedish funding agency for basic research at Swedish universities, colleges and institutes.</t>
  </si>
  <si>
    <t>DANTE, the managing partner, is a limited liability company and a “Not for Profit” organisation.</t>
  </si>
  <si>
    <t>TERENA means Trans-European Research and Education Networking Association.</t>
  </si>
  <si>
    <t>EGI is a federation of resource providers set up to deliver sustainable, integrated and secure computing services to European researchers and their international partners. EGI enables access to computing resources for European scientists and researchers from all fields of science.</t>
  </si>
  <si>
    <t>There is no board and no voting procedures. Differentn projects run different facilities and all these projects have there own rule to run the project (including individual decision processes). In many cases one tries to reach consensus but there is always a mechanism to resolve issues when there is no consensus (e.g. 2/3 majority vote)</t>
  </si>
  <si>
    <t>In most cases</t>
  </si>
  <si>
    <t>In special  cases</t>
  </si>
  <si>
    <t xml:space="preserve">This is possible because a number of projects organise open calls (meaning that new partners may join for a certain period). </t>
  </si>
  <si>
    <t xml:space="preserve">The funding is complex because there is funding from EU projects (FIRE) but also a large part of the funding comes from local sources (could be national or regional government, could be from research institute). In many cases it is cash based. </t>
  </si>
  <si>
    <t>At an EU level the funding is project based.</t>
  </si>
  <si>
    <t>At other levels it might be recurrent funding (still limited for typically 5 years)</t>
  </si>
  <si>
    <t>in most cases</t>
  </si>
  <si>
    <t>sometimes Industry provides equipment at reduced price or for free</t>
  </si>
  <si>
    <t>X</t>
  </si>
  <si>
    <t>very small part</t>
  </si>
  <si>
    <t>Very important to increase the number of users (including users from industry)</t>
  </si>
  <si>
    <t>This is very important in case of FIRE</t>
  </si>
  <si>
    <t>Typically 3 to 5 years</t>
  </si>
  <si>
    <t>R&amp;D is very important</t>
  </si>
  <si>
    <t>Open Source is important but is not to always used</t>
  </si>
  <si>
    <t>The access policy to data depends on the facilities, but in general it is restricted.</t>
  </si>
  <si>
    <t>The access granting mechanisms of the international ICT RI typically vary with the types of users. For example, the members of the RI may have free access to the RI, whereas the non-members have an access fee. Similarly, RIs that are funded by the EC have different access policy for EU and non-EU members.</t>
  </si>
  <si>
    <t xml:space="preserve">Access granting mechanisms are the set of rules by which the access to the facility of the RI is defined. There are many different access granting mechanisms possible for international ICT RIs that can be further differentiated for different kinds of users. </t>
  </si>
  <si>
    <t>What to fill out</t>
  </si>
  <si>
    <r>
      <t xml:space="preserve">[description here not required but can be useful]
</t>
    </r>
    <r>
      <rPr>
        <i/>
        <sz val="9"/>
        <rFont val="Arial"/>
        <family val="2"/>
      </rPr>
      <t>In the rows below, put an "X" if applicable</t>
    </r>
  </si>
  <si>
    <r>
      <t xml:space="preserve">[description required]
</t>
    </r>
    <r>
      <rPr>
        <i/>
        <sz val="9"/>
        <rFont val="Arial"/>
        <family val="2"/>
      </rPr>
      <t>In the rows below, put the relevant data if the case is applicable</t>
    </r>
  </si>
  <si>
    <t>The governing structure defines the top level organisation of the international ICT RI by which the owners yield their influence. A Research Infrastructure needs a governing structure of boards, each with its specific role and with relationships between the boards.
Typical boards are: the Shareholders’ meeting, the Board of Directors, the Mirror Group, the Advisory Board.</t>
  </si>
  <si>
    <t xml:space="preserve">Which governing structures are present at your RI? What is the experience with the governing board(s)? What is the composition? What is the voting procedure for the board? Do you get external advice on your strategic plans? How important is this to steer future developments? </t>
  </si>
  <si>
    <t xml:space="preserve">The Shareholders’ meeting (annual general meeting) is held every year to elect the Board of Directors and inform their members of previous and future activities. It is an opportunity for the shareholders and partners to receive copies of the company's accounts as well as reviewing fiscal information for the past year and asking any questions regarding the directions the business will take in the future. </t>
  </si>
  <si>
    <t xml:space="preserve">The Board of Directors, “a body of elected or appointed members who jointly oversee the activities of a […] organisation. […] </t>
  </si>
  <si>
    <t>fully applicable !</t>
  </si>
  <si>
    <t xml:space="preserve">In general the infrastructures are evaluated by different organisations (local and at EU level). In a number of cases also the users are asked for feedback. </t>
  </si>
  <si>
    <t>FIRE projects are evaluated by external experts. If funding is provided from the institutes or local government, different ways might be used.</t>
  </si>
  <si>
    <t>Yes - coordination</t>
  </si>
  <si>
    <t>Yes - currently</t>
  </si>
  <si>
    <t>Yes - by the end of  2012</t>
  </si>
  <si>
    <t>Not now</t>
  </si>
  <si>
    <t>Yes - if capacity is available. If not, the scientist has to apply by submitting a research proposal which is evaluated by an independent group of experts to ascertain which proposal is allowed access.</t>
  </si>
  <si>
    <t>Yes - if no capacity is available: user may pay for access themselves without going through the proposal submission process. Also in case you want to keep your results private</t>
  </si>
  <si>
    <t>not completely applicable (interoperability via application &amp; data software more than middleware)</t>
  </si>
  <si>
    <t>not completely applicable (interoperability via application &amp; data software more than APIs)</t>
  </si>
  <si>
    <t>of data</t>
  </si>
  <si>
    <t>interoperability via application software &amp; data management</t>
  </si>
  <si>
    <t>Yes - Usually the National Ministeries for Research and Higher Education</t>
  </si>
  <si>
    <t>Yes - e.g. European Commission, ESFRI, HERA, ESF, ERC etc.</t>
  </si>
  <si>
    <t>Yes - e.g. Digital humanities centres</t>
  </si>
  <si>
    <t>Yes - e.g.  Arts and Humanities faculties in universities, university libraries, university data centres</t>
  </si>
  <si>
    <t xml:space="preserve">Yes - The key user community for DARIAH are researchers who use digital methods to undertake research in the humanities and arts.  Researchers can range from First Stage Researchers (PhD candidates) to Leading Researchers. </t>
  </si>
  <si>
    <t>Yes - for members of the scientific community.</t>
  </si>
  <si>
    <t>Yes (a SME)</t>
  </si>
  <si>
    <t>Yes (EMBL)</t>
  </si>
  <si>
    <t>Yes (DESY)</t>
  </si>
  <si>
    <t>Yes - with amendment to DoW</t>
  </si>
  <si>
    <t>Yes (78%)</t>
  </si>
  <si>
    <t>Yes (22%)</t>
  </si>
  <si>
    <t>Yes for industry research</t>
  </si>
  <si>
    <t>Yes (for accessing the NMR and SAXS labs)</t>
  </si>
  <si>
    <t>Yes (for SAXS facility)</t>
  </si>
  <si>
    <t>Yes (via science gateway)</t>
  </si>
  <si>
    <t>Yes (VO members)</t>
  </si>
  <si>
    <t>There are three advisory bodies: the Services and Architecture Forum, the Sustainability Committee, and the Advisory Committee</t>
  </si>
  <si>
    <t xml:space="preserve"> It is intended to introduce a Stakeholder Board.</t>
  </si>
  <si>
    <t xml:space="preserve">Consortium’s ultimate decision-making body is the General Council, consisting of one representative from each partner organization. </t>
  </si>
  <si>
    <t>The Executive Board is the executive decision-making body of the project. It is formed of the Coordinator, the Scientific Coordinator, the leader of Work Package 2 responsible for long-term sustainability and four (4) representatives of Consortium members elected annually by the General Council.</t>
  </si>
  <si>
    <t>An Advisory Board will be set up in the continuation project</t>
  </si>
  <si>
    <t>Annually there is also a meeting of the internationally composed Scientific Advisory Board.</t>
  </si>
  <si>
    <t>The sustainability of the EGI community as a whole can only be achieved by ensuring that the diverse components that make up the rich open loosely coupled ecosystem are themselves sustainable within the governing context set by the EGI Council. This means that the individual components in the ecosystem (whether projects or organisations) delivering these activities may have multiple providers, which can evolve and possibly be replaced over time as they establish long-lived processes with the components they are dependent on. Funding is certainly a key element of sustainability; but the funding for innovation leading to improvements in the operational efficiency and technical capabilities needs to be decoupled from the funding that is needed to establish and operate the persistent coordinating structures and physical infrastructure within the ecosystem. Many of the ecosystems components can be foreseen to have a service delivery activity – sustained frequently by the community that drives the most value from that activity – but where the innovation in this service delivery is funded, when required, through short-term focused projects driven by community need and supported by European and national funding bodies.
EGI will build its future on a vision of support the online European Research Area through a pan-European research infrastructure based on an open federation of reliable services that provide uniform access to national computing, storage and data resources.</t>
  </si>
  <si>
    <t>Future establishment of a federated cloud including virtualisation technologies across the infrastructure</t>
  </si>
  <si>
    <t>Ability to deploy own software environments and solutions on the infrastructure</t>
  </si>
  <si>
    <t>Virtual images</t>
  </si>
  <si>
    <t>Required capabilities needed by the ecosystem are handled through the EGI Technical Coordination Board and Operations Management Boards</t>
  </si>
  <si>
    <t>Project activities are reevaluated on an annual basis and run till 2014; NGI funding ranges from 1 to 5 years</t>
  </si>
  <si>
    <t>EGI strategy plan is for 2020</t>
  </si>
  <si>
    <t>Access to the infrastructure means that the user can use the facilities of the infrastructure. There are three ways that a user can have access to the infrastructure: physical access, remote access, access to service.</t>
  </si>
  <si>
    <t>[see D3.3 questions' template]</t>
  </si>
  <si>
    <t>[see D4.1 definitions &amp; considerations]</t>
  </si>
  <si>
    <t>D3.4 Mapping of existing PA-RI cooperations</t>
  </si>
  <si>
    <t>Questions</t>
  </si>
  <si>
    <t xml:space="preserve">Most of the NGIs (60%) have a formalised relationship with their government, either through direct hierarchical subordination to the Ministry head, having a delegated responsibility from a Ministry or having a Ministry representative as a board member. On the other side, 40% of NGIs have an informal, indirect and looser relationship 
with their government (e.g. informal meetings with ministerial representatives, tenders).  </t>
  </si>
  <si>
    <t xml:space="preserve">Almost all of the NGIs/EIROs are funded at least partially by the EC (EGI-InSPIRE + in some cases projects funded by European Cohesion funds). 2nd funding source from national public funding. Only 20% from membership fees. Additional funding comes from regional, various projects, and Member States for EIROs. </t>
  </si>
  <si>
    <t xml:space="preserve">The size of an NGI does not always represent a “mature” NGI, as some countries have fewer, but larger institutions involved. The largest percentage of NGIs have between 6-10 partners involved (40%), with 75% making of the majority between 1-10 partners. </t>
  </si>
  <si>
    <t>When the international ICT RI grants access to a user, the user and the RI enter into a relationship. Both partners in this relationship have responsibilities towards each other. On one side, the RI has a responsibility for the results or facilities it grants access to. On the other side, the user has a responsibility for the proper use of the data or facilities her or she has gained access to.</t>
  </si>
  <si>
    <t>What was the rationale for your RI and how did it evolve over time? What is the mission ?</t>
  </si>
  <si>
    <t>How did you come to the current legal structure and governance structure? Would you propose changes in the future?</t>
  </si>
  <si>
    <t xml:space="preserve">Who are your stakeholders and what influence do they have on decisions? </t>
  </si>
  <si>
    <t>National Research and Education Networks are part of a multi-level network and support structure that serves the research and education community in Europe and beyond.</t>
  </si>
  <si>
    <t>The aim for SUNET is to provide Swedish universities and colleges with access to well-developed and functioning national and international data communication and related services, sufficient for their needs.</t>
  </si>
  <si>
    <t>VRCs works in coherence with the EGI schema via MoUs to be signed with EGI.eu.</t>
  </si>
  <si>
    <t>VRCs represent specific group of user communities</t>
  </si>
  <si>
    <t>Since the start of LHC data taking, the WLCG collaboration is running more than 1,000,000 tasks per day on 200,000 processors from 140 computing centres in 40 countries, as well as multi GB/s data transfer on the full mesh of its tiered centres. WLCG operations rely on the European Grid Infrastructure (EGI) in Europe and the Open Science Grid (OSG) in the US.</t>
  </si>
  <si>
    <t>LHC HEP. The Grid Deployment Board (GDB) is the forum within the Project where the computing managements of the experiments and the regional computing centres discuss and take, or prepare, the decisions necessary for planning, deploying, and operating the LHC Computing Grid.</t>
  </si>
  <si>
    <t>It is funded by the same funding agencies that support LHC experiments, i.e. CERN international laboratory and many national agencies. Each year the planning is based on the basis of pledged compute and storage resources for the following five years.</t>
  </si>
  <si>
    <t>VRCs are funded by their respective User Communities. They can be supported by NGIs or by EC (via projects).</t>
  </si>
  <si>
    <t>The budget of CSC in 2010 was € 25.6 million</t>
  </si>
  <si>
    <t>Type</t>
  </si>
  <si>
    <t>Cash</t>
  </si>
  <si>
    <t>In kind</t>
  </si>
  <si>
    <t>Freemium</t>
  </si>
  <si>
    <t>Subscription/Fee</t>
  </si>
  <si>
    <t>Use based/Service based</t>
  </si>
  <si>
    <t>Source</t>
  </si>
  <si>
    <t>National</t>
  </si>
  <si>
    <t>Institutes</t>
  </si>
  <si>
    <t>Paying Users</t>
  </si>
  <si>
    <t>CAPEX</t>
  </si>
  <si>
    <t>Initial Investments</t>
  </si>
  <si>
    <t>Recurrent Investments</t>
  </si>
  <si>
    <t>Unexpected CAPEX</t>
  </si>
  <si>
    <t>OPEX</t>
  </si>
  <si>
    <t>Housing</t>
  </si>
  <si>
    <t>Energy</t>
  </si>
  <si>
    <t>Maintenance</t>
  </si>
  <si>
    <t>Consumables</t>
  </si>
  <si>
    <t>Personnel</t>
  </si>
  <si>
    <t>Unexpected OPEX</t>
  </si>
  <si>
    <t>Usage</t>
  </si>
  <si>
    <t>Number of users</t>
  </si>
  <si>
    <t>Advanced use</t>
  </si>
  <si>
    <t>The European level capability computing centres (tier-0)  represent the highest available computing power, providing computing services to the top research groups across national borders and scientific disciplines</t>
  </si>
  <si>
    <t>The national and regional computing centres (tier-1) have sufficient computing services for HPC users and to facilitate the access ramp to the resources of the European level centres</t>
  </si>
  <si>
    <t>Create a world-leading persistent high-end HPC infrastructure</t>
  </si>
  <si>
    <t xml:space="preserve">Seek cooperation with European projects with the potential of contributing to petascale computer and communication components and supporting similar activities in order to derive benefit from all experiences and innovative ideas available throughout Europe. </t>
  </si>
  <si>
    <t>HW Vendors Collaboration</t>
  </si>
  <si>
    <t>NAP Tyndall</t>
  </si>
  <si>
    <t xml:space="preserve">IMEC performs world-leading research in nanoelectronics. We leverage our scientific knowledge with the innovative power of our global partnerships in ICT, healthcare and energy. We deliver industry-relevant technology solutions. In a unique high-tech environment, our international top-talent is committed to providing the building blocks for a better life in a sustainable environment. </t>
  </si>
  <si>
    <t xml:space="preserve">A collaboration model can  be developed through a strategic Alliance between the major European MNT Research Centres by creating a common technology portfolio in the form of a distributed platform for research and development. The result will be a combined MNT Distributed Research Infrastructure </t>
  </si>
  <si>
    <t xml:space="preserve">ePIXfab aims to offer prototyping access to silicon photonic IC technologies to fabless customers, and to promote take-up of silicon photonic IC technology. In this way, it plays a vital role in bringing silicon photonics from being a research item to the market. </t>
  </si>
  <si>
    <t>Sinano is a non profit Association aimed at establishing a durable EU Network of researchers in order to form a distributed Centre of Excellence in the nanoelectronic field.</t>
  </si>
  <si>
    <t xml:space="preserve">Digital libraries are organised collections of digital content made available to the public.” The content is material that has been digitised, such as digital copies of books and other ‘physical’ material from libraries and archives. Alternatively, they can be based on information originally produced in digital format. </t>
  </si>
  <si>
    <t xml:space="preserve">OpenAIRE aims to support the implementation of Open Access in Europe. It provides the means to promote and realize the widespread adoption of the Open Access Policy, as set out by the ERC Scientific Council Guidelines for Open Access and the Open Access pilot launched by the European Commission. </t>
  </si>
  <si>
    <t xml:space="preserve">Several efforts are currently working towards the goal of digital infrastructures servicing specific fields of research, like Humanities (for DC.NET and the DARIAH ESFRI) or Natural Sciences (as is the case with Lifewatch). </t>
  </si>
  <si>
    <t>IMEC has an Executive Operation Board deciding on the operational and strategic activities. IMEC also has a Board of Directors, with repesentatives from Government, Universities and industry. For strategic issues IMEC also has an international scientific advisory board, meeting once a year and giving advise on imec's strategic directions.</t>
  </si>
  <si>
    <t>limited amount of data</t>
  </si>
  <si>
    <t>partially</t>
  </si>
  <si>
    <t xml:space="preserve">Part of the knowledge is available through publication and conference publications. Yearly there is also the Imecte Technology Forum. For industrial partners there is also twice a year Technical Partner Week. </t>
  </si>
  <si>
    <t>IMEC has annual about 1500 publications.</t>
  </si>
  <si>
    <t xml:space="preserve">IMEC has a dedicated IPR policity developed </t>
  </si>
  <si>
    <t>part of the information remains confidential</t>
  </si>
  <si>
    <t>Within the frame of contracts and collaborations, access to the infrastructure can be given accoding to the imec procedures.</t>
  </si>
  <si>
    <t>IMEC is working together with more more than 500 large and smaal industries, research institutes and universities. A large number of programs are jointly executed using the IMEC facilities.</t>
  </si>
  <si>
    <t>in some cases</t>
  </si>
  <si>
    <t>All the access is controlled by IMEC program managers.</t>
  </si>
  <si>
    <t>Full IMEC responsibility</t>
  </si>
  <si>
    <t>Is sometimes applied</t>
  </si>
  <si>
    <t>By external experts</t>
  </si>
  <si>
    <t>26/03/2012 updated 15/04/2012</t>
  </si>
  <si>
    <t>SINANO is mainly a legal structure covering a large number of different partners with each their own infrastructure</t>
  </si>
  <si>
    <t>Europractice aims at offering 650 European universities and research institutes affordable access to industry standard and state-of-the-art IC Design (CAD) tools for training and research, and access to affordable prototyping in advanced deep-submicron IC CMOS (down to 40nm), MEMS and heterogeneous technologies.  Europractice acts as an intermediate player between CAD vendors, foundries and the European academia.</t>
  </si>
  <si>
    <t>FP7 project organisation with a Executive Board.  An Advisory Board will be set up in the continuation project</t>
  </si>
  <si>
    <t>Users are 550 European universities and 100 research institutes that benefit from special conditions such as discounted CAD tools and IC prototype fabrication. Non-European universities and companies world-wide can also use the prototype fabrication services at standard cost, however no access to CAD tools.  The collaboration agreement takes care of the legal and financial implementation between the partners.  Financial and technical discussions by the users are with IMEC, STFC or Fraunhofer as project partners directly.</t>
  </si>
  <si>
    <t>The collaboration is not a separate legal entity, but implemented as a collaboration agreement between IMEC, STFC and Fraunhofer. However users purchase directly from the project partners.</t>
  </si>
  <si>
    <t>Each of the partners have their own responsibilities</t>
  </si>
  <si>
    <t>Yes (51-75%)</t>
  </si>
  <si>
    <t>Yes (&lt;25%)</t>
  </si>
  <si>
    <t>Yes (25-50%)</t>
  </si>
  <si>
    <t>no explicit strategy defined</t>
  </si>
  <si>
    <t>Yes - industry can get access for research activities</t>
  </si>
  <si>
    <t>not considered</t>
  </si>
  <si>
    <t>X "General Assembly" (including representatives of all the Members - annual meetings)</t>
  </si>
  <si>
    <t>X "Governing Board"  (five Members representing all the research areas – meetings every six months)</t>
  </si>
  <si>
    <t xml:space="preserve">Founded in January 2008, the SiNANO Institute gathers twenty Academic Institutions (Universities and Research Centres) from eleven European countries. It is a non profit Association (French law 1901), aimed at establishing a durable EU Network of researchers in order to form a distributed Centre of Excellence in the nanoelectronic field. It carries out a role of representation and coordination of the associated Organizations in the area of nanoelectronics. More than 900 scientific and technical staff work together in this field in the SINANO Institute. The SiNANO Institute office is located in Minatec. </t>
  </si>
  <si>
    <t>Average number of external users per year (National, European, non-European): 1,200 external users coming from 25 (mainly European) countries (in average). The SiNANO Institute gathers twenty Academic Institutions (Universities and Research Centres) from eleven European countries.</t>
  </si>
  <si>
    <t>X The Sinano Institute Research Infrastructure is a coordinated network of the main national RI driven by the Academic communities supported at different levels in the Member States</t>
  </si>
  <si>
    <t>X (4Labs is a SA under Swiss Law)</t>
  </si>
  <si>
    <t>X It is a non profit Association (French law), aimed at establishing a durable EU Network of researchers in order to form a distributed Centre of Excellence in the nanoelectronic field.</t>
  </si>
  <si>
    <t>Budget: initial investment: 290 M€, annual investment: 19 M€, annual running cost: 35 M€.
Funding model: between 30% and 70% from National Funding, between 70% and 30% from European + National + Industrial Projects (on average: 50% National Funding / 50% Projects).</t>
  </si>
  <si>
    <t xml:space="preserve">X between 30% and 70% </t>
  </si>
  <si>
    <t xml:space="preserve">X between 70% and 30% from European + National + Industrial Projects </t>
  </si>
  <si>
    <t>C32</t>
  </si>
  <si>
    <t>C33</t>
  </si>
  <si>
    <t>R&amp;D activities are necessary for retaining the e-infrastructure at the State of the Art level. R&amp;D Activities represent about 10% of GN3 budget.</t>
  </si>
  <si>
    <t xml:space="preserve">All Software Deliverables must be Licensed using the standard “GÉANT Standard Open Source Outward Software Licence”. This license is described in Appendix A of Géant IPR Policy. </t>
  </si>
  <si>
    <t>Geant is e-infrastructure for data transfer. It does not provide its own data.</t>
  </si>
  <si>
    <t>GÉANT activities may generate a variety of Deliverables or work product such as, by way of example, software, data, databases, hardware, text documents and other works of authorship, architectures, innovations, processes, and/or compositions of matter. The principles under which GÉANT operates with regard to intellectual property created or developed during the course of a GÉANT Activity is described in  document Géant IPR Policy.</t>
  </si>
  <si>
    <t>Project deliverables, Annual TERENA Conference, GN3 workshops</t>
  </si>
  <si>
    <t xml:space="preserve">The IPR strategy is described in details in document Géant IPR Policy. Foreground created during GÉANT Activities shall be the property of the participant that created it. Where several participants have jointly created Foreground and where their respective share of the work cannot be ascertained, they shall have joint ownership of such Foreground </t>
  </si>
  <si>
    <t>Companies will never get access for commercial services (only for research purposes).</t>
  </si>
  <si>
    <t>There is no specific policy in place – each NREN has a different method of billing the user. DANTE bills the 32 NRENs but does not bill single users.</t>
  </si>
  <si>
    <t>The primary output is connectivity. The performance of the network is monitored on a
monthly basis and the reports are submitted to the stakeholders.</t>
  </si>
  <si>
    <t>GEANT infrastructure interconnects european national research and educational network  and ensure connection to other similar networks worldwide.</t>
  </si>
  <si>
    <t xml:space="preserve">A user who requires access does so via the NREN. </t>
  </si>
  <si>
    <t>after finishing each 12 months period</t>
  </si>
  <si>
    <t>OSIRIS deliverable D.3.3.- Report on Interviews and collection of detailed information. Géant IPR Policy</t>
  </si>
  <si>
    <t>www.geant.net</t>
  </si>
  <si>
    <t>X (for instance, some NGI funds middleware)</t>
  </si>
  <si>
    <t>X (in business model with sponsorwhip: see Apache, Eclipse)</t>
  </si>
  <si>
    <t>X (typical now in grid/cloud)</t>
  </si>
  <si>
    <t>(not for current OPEN middlewares)</t>
  </si>
  <si>
    <t>three main "business models": 1) publicly funded projects (the cases presented here), 2) community funded OS projects 3) sponsored open source projects</t>
  </si>
  <si>
    <t>Software development !</t>
  </si>
  <si>
    <t>R&amp;D, analysis and software development</t>
  </si>
  <si>
    <t>bugs</t>
  </si>
  <si>
    <t>software evolutive/adaptive maintenance; new requirements</t>
  </si>
  <si>
    <t>software maintenance</t>
  </si>
  <si>
    <t>skilled researchers and software engineers</t>
  </si>
  <si>
    <t>Sustainability for middleware providers is a obliged path. It is being researched the European way for open source middlewarelong-term economic sustainability. The general open source experience is being analysed for this goal.</t>
  </si>
  <si>
    <t>Currently, EMI has the largest users base</t>
  </si>
  <si>
    <t>Collected and managed in a controlled process (see EMI as an example)</t>
  </si>
  <si>
    <t>Cloud Computing capabilities</t>
  </si>
  <si>
    <t>Projects have a short-term visibility</t>
  </si>
  <si>
    <t>Efforts are done in order to bring a long-term visibility</t>
  </si>
  <si>
    <t>current middleware for EGI is open source</t>
  </si>
  <si>
    <t>Open</t>
  </si>
  <si>
    <t>SLAs; best effort</t>
  </si>
  <si>
    <t>reasonable use of RI</t>
  </si>
  <si>
    <t>Middleware are needed for Grid &amp; Cloud Research Infrastructures. Mw providers develop/maintain middleware</t>
  </si>
  <si>
    <t>Mware is accessed via APIs</t>
  </si>
  <si>
    <t>Mainly in EMI</t>
  </si>
  <si>
    <t>A priority for grid computing middleware. Less relevant for cloud computing.</t>
  </si>
  <si>
    <t xml:space="preserve">The mission of the WLCG project is to build and maintain a data storage and analysis infrastructure for the entire high energy physics community that will use the Large Hadron Collider at CERN. </t>
  </si>
  <si>
    <t xml:space="preserve">The high bandwidth European Research Network provides to the research sector the connectivity over which other pan-European RIs can be put into operation. The network service use case is simplest for this group and its governance model the oldest – GÉANT is currently celebrating ten years of operation. </t>
  </si>
  <si>
    <t>Géant Ecosystem</t>
  </si>
  <si>
    <t>EGI ecosystem</t>
  </si>
  <si>
    <t>Middleware providers</t>
  </si>
  <si>
    <t>VRCs for User Communities</t>
  </si>
  <si>
    <t>Tier-0 HPC Centers</t>
  </si>
  <si>
    <t>The Access Committee (AC) gives advice to the Board of Directors concerning the allocation of resources of the RI.</t>
  </si>
  <si>
    <t>Through cooperation with academia. Full access to industry planned in 2012.</t>
  </si>
  <si>
    <t xml:space="preserve">The resources are accessible to applicants with successful proposals submitted in response to Calls for Proposals. Peer review includes two types of assessment: technical and scientific. The technical review precedes the scientific review and seeks to assure that the proposal is technically feasible for the intended platform requested. </t>
  </si>
  <si>
    <t>http://www.prace-ri.eu</t>
  </si>
  <si>
    <t>No Board of Directors, only Scientific Steering Committee</t>
  </si>
  <si>
    <t>As only 2 partners are involevd, decisons are made by consensus</t>
  </si>
  <si>
    <t>Costs are to be split in administrative costs for running the programme and expenses related to processing (costs of equipment and consumables). The former is mainly covered through funding and by support form both host institutes, the latter is partly covered through the funding, partlially through teh users.</t>
  </si>
  <si>
    <t>mainly offered by host institutes</t>
  </si>
  <si>
    <t>mainly covered through users</t>
  </si>
  <si>
    <t>covered through funding (overhead) &amp; funding (operationas)</t>
  </si>
  <si>
    <t>EpixFab originated from EpixNet (FP6-project) and is now supported through PhotonFab (FP7-project). Efforst are being made to make the initiative self-supporting although the need for extra funding is still felt necessary. PhootnFab ended in 2011 and now the FP7-project ESSENTIAL also supports EpixFab and specifically targets SMEs.</t>
  </si>
  <si>
    <t>Use is made of standard modules in the design of circuits.</t>
  </si>
  <si>
    <t>Distinction has to be made between processing technology (which is proprietary to the hosting institutes) and the design of the circuits (which is mainly proprietary to the users and designers). The design rules and modules to build circuits is publicaly available.</t>
  </si>
  <si>
    <t>In normal circumstances, users do not have access to the infrastructure.</t>
  </si>
  <si>
    <t>Access is only through submitting designs. Groups have to sign the terms of Use to access the design kit. Use is for R&amp;D only.</t>
  </si>
  <si>
    <t>What is the strategy and what are the internal mechanisms for knowledge sharing, publications and IPR? Do partners in the RI have a preferential access to the knowledge in your RI? Do you think there is a better model to manage the knowledge in your RI?</t>
  </si>
  <si>
    <t>What mechanism do you use to generate revenue from your IP? And how important is this revenue for the sustainability of your RI ?</t>
  </si>
  <si>
    <t>How do you ensure the quality of your output and who is responsible for it?</t>
  </si>
  <si>
    <t>The GÉANT network and associated programme of activities is co-funded by the European Commission within the GÉANT Project (GN3) contract, which is part of the EC’s Seventh Research and Development Framework Programme.</t>
  </si>
  <si>
    <t xml:space="preserve">    General Assembly (GA)
    TERENA Executive Committee (TEC)
    TERENA Technical Committee (TTC)
    TERENA Technical Advisory Council (TAC)
    TERENA Secretariat</t>
  </si>
  <si>
    <t xml:space="preserve">DANTE is governed by the 15 shareholders represented by a Board of Directors.  </t>
  </si>
  <si>
    <t xml:space="preserve">DANTE’s Board of Directors consists of five  non-executive directors, one of whom is the Chairman. The Chairman and Directors are chosen from the representatives of DANTE's shareholder organisations, or the representative is from the related NREN. </t>
  </si>
  <si>
    <t xml:space="preserve">In general the decisions that are made are  consensus based. </t>
  </si>
  <si>
    <t xml:space="preserve">There is a voting procedure in place and this has been used more frequently in recent times. The governing board is reluctant to apply it. The shareholders vote according to the number of shares they have.  </t>
  </si>
  <si>
    <t>GEANT is governed by the NREN Policy Committee. The Policy Committee (often referred to as the NREN PC) consists of appointed representatives from each partner in the project. It meets at least twice a year, and is responsible for setting and overseeing overall policy.</t>
  </si>
  <si>
    <t xml:space="preserve">Authority for supervision is delegated by the Policy Committee to the Executive Committee which runs the Project at an executive level. This committee consists of a small group of NREN PC members elected by the Policy Committee and meets every six to eight weeks. </t>
  </si>
  <si>
    <t xml:space="preserve">It is primarily responsible for preparing the yearly work programme for the project, for quality assurance and for supervision relating to its implementation. </t>
  </si>
  <si>
    <t>No</t>
  </si>
  <si>
    <t>The cost of running GEANT is 40 million Euros / year. This is a mixture of capital expenditure, operational expenditure and 3rd party expenses.</t>
  </si>
  <si>
    <t xml:space="preserve">The EC provide 20 million Euros a year and the NRENs provide 20 million Euros a year. The NRENs pay a subscription and get 50% of that back. </t>
  </si>
  <si>
    <t xml:space="preserve">Capex is around 30 – 40 % of the total expenses. </t>
  </si>
  <si>
    <t xml:space="preserve">Capex is around 30 – 40 % of the total expenses. Capex funding comes from the projects. A lot of the equipment is purchased at the start of the projects, so no major purchases are made towards the end of the project. At the moment transmission equipment and switching equipment are being purchased. </t>
  </si>
  <si>
    <t xml:space="preserve">Some delivery of service is in kind but not much. Some NREN’s provide DANTE with space. Most of the space cost is in telehousing. The infrastructure goes there. They are secure well managed organizations but are quite expensive. DANTE could do it themselves but the costs of this would be significant and telehousing is a preferred option. </t>
  </si>
  <si>
    <t xml:space="preserve">The other significant operational costs are maintenance of hardware (and any associated software) and the longer-term supervision of network operations.   This latter point covers observation of network performance, reporting on network performance and active management of the network and its associated services. Maintenance is increasing as capital costs drop. This is around 15/20% of capital costs. </t>
  </si>
  <si>
    <t xml:space="preserve">Network Operations Centre [NOC] that supervises the network, detects faults, responds to user problems and organises routine maintenance.  These costs are mainly people costs.   If the NOC is contracted with a third party, these costs will appear as contractual costs.   </t>
  </si>
  <si>
    <t>OpenAIRE is a three-year project involving 605 PMs with a total planned cost of five million Euros.</t>
  </si>
  <si>
    <t>The contributions of the General Partners may vary, depending on the funding model chosen, with some general partners paying more into the budget than others and some consideration of the financial contribution given being reflected in voting rights. The HPC Centres analysed have budgets in the order of 15-25 millions of euro, mainly from Public Authorities</t>
  </si>
  <si>
    <t>The total budget for the 30 EU/EFTA countries has remained stable over the past five years, at approximately 375 million euro. Categories: transmission capacity, 47%; salary et al, 22%; equipment, 17%; other 14%.</t>
  </si>
  <si>
    <t>X (from collaborating Research Institutions)</t>
  </si>
  <si>
    <t>X (from EC)</t>
  </si>
  <si>
    <t>ESFRI's mission is "to support a coherent and strategy-led approach to policy-making on research infrastructures in Europe, and to facilitate multilateral initiatives leading to the better use and development of research infrastructures, at EU and international level."</t>
  </si>
  <si>
    <t>The Global Monitoring for Environment and Security (GMES) concept was endorsed by the EU Commission in 2001 with the aim of “establishing, by 2008, a European capacity for Global Monitoring of Environment and Security” to gather and use all available data and information in support of sustainable development policies.</t>
  </si>
  <si>
    <t>FIRE works to create a dynamic, sustainable, large scale European Experimental Facility, which is constructed by gradually connecting and federating existing and upcoming test-beds for Future Internet technologies.</t>
  </si>
  <si>
    <t>Many NRENs operate as separate legal entities; many others are part of a larger organisation (often a ministry, a university or a research institution). A few NRENs have special status, operating neither as a separate legal body nor as part of a larger organisation; typically, these are transitional arrangements.</t>
  </si>
  <si>
    <t>NRENs that can operate with a certain degree of independence from their respective governments may have distinct advantages, such as easier decision-making processes and the ability to recruit and retain suitably qualified staff, partly by setting salaries at competitive levels.</t>
  </si>
  <si>
    <t>&gt;50% of NGIs not legal entities, though still part of EGI.eu through a legal representative, while 35% of the NGIs/EIROs are a legal entity. Only one NGI is represented by its funding body. 
Significant interest in joint e-Infrastructure ERIC (64% of votes). However, very significant interest in having only lightweight ERIC (82% of votes)</t>
  </si>
  <si>
    <t>Half of the NGIs/EIROs have a guaranteed funding period for three or more years. On the other side, half of the NGIs funding is guaranteed only on a year-by-year basis or every two years, while for some of them the funding situation is unclear.</t>
  </si>
  <si>
    <t>SUNET is governed by a Board appointed by the Swedish research council. In addition to the board there is a Technical Reference Group, as well as people working at the participating universities.</t>
  </si>
  <si>
    <t>BELNET is a semi-independent government agency created within the Federal Office for Scientific, Technical and Cultural Affairs.</t>
  </si>
  <si>
    <t>SUNET is owned by the government, it has all Swedish universities as members and it is funded partly over the state budget, partly from contributions by the universities. So no votes/shares.</t>
  </si>
  <si>
    <t>National - for profit</t>
  </si>
  <si>
    <t>Limited Liability Company or a société civile under national law</t>
  </si>
  <si>
    <t>National - non-profit</t>
  </si>
  <si>
    <t>Foundation under national law</t>
  </si>
  <si>
    <t>Government Organization</t>
  </si>
  <si>
    <t>International - for profit</t>
  </si>
  <si>
    <t>International - non-profit</t>
  </si>
  <si>
    <t>International Organisation</t>
  </si>
  <si>
    <t>European Research Infrastructure Consortium (ERIC)</t>
  </si>
  <si>
    <t>By contract</t>
  </si>
  <si>
    <t>Shareholders' meeting</t>
  </si>
  <si>
    <t>Board of Directors</t>
  </si>
  <si>
    <t>Establishing policies and objectives</t>
  </si>
  <si>
    <t>Appointing and supervising the chief executive</t>
  </si>
  <si>
    <t>Ensuring the availability of financial resources</t>
  </si>
  <si>
    <t>Approving annual budgets</t>
  </si>
  <si>
    <t>Accounting to the stakeholders</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</si>
</sst>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Disattivo&quot;"/>
    <numFmt numFmtId="201" formatCode="[$€-2]\ #.##000_);[Red]\([$€-2]\ #.##000\)"/>
    <numFmt numFmtId="202" formatCode="[$-813]dddd\ d\ mmmm\ yyyy"/>
    <numFmt numFmtId="203" formatCode="&quot;Yes&quot;;&quot;Yes&quot;;&quot;No&quot;"/>
    <numFmt numFmtId="204" formatCode="&quot;True&quot;;&quot;True&quot;;&quot;False&quot;"/>
    <numFmt numFmtId="205" formatCode="&quot;On&quot;;&quot;On&quot;;&quot;Off&quot;"/>
    <numFmt numFmtId="206" formatCode="[$€-2]\ #,##0.00_);[Red]\([$€-2]\ #,##0.00\)"/>
  </numFmts>
  <fonts count="57">
    <font>
      <sz val="10"/>
      <name val="Arial"/>
      <family val="0"/>
    </font>
    <font>
      <u val="single"/>
      <sz val="10"/>
      <color indexed="12"/>
      <name val="Arial"/>
      <family val="0"/>
    </font>
    <font>
      <b/>
      <sz val="10"/>
      <name val="Arial"/>
      <family val="2"/>
    </font>
    <font>
      <sz val="10"/>
      <color indexed="12"/>
      <name val="Arial"/>
      <family val="0"/>
    </font>
    <font>
      <sz val="10"/>
      <color indexed="16"/>
      <name val="Arial"/>
      <family val="0"/>
    </font>
    <font>
      <i/>
      <sz val="10"/>
      <name val="Arial"/>
      <family val="2"/>
    </font>
    <font>
      <b/>
      <sz val="10"/>
      <color indexed="12"/>
      <name val="Arial"/>
      <family val="2"/>
    </font>
    <font>
      <b/>
      <sz val="10"/>
      <color indexed="16"/>
      <name val="Arial"/>
      <family val="2"/>
    </font>
    <font>
      <sz val="9"/>
      <name val="Tahoma"/>
      <family val="0"/>
    </font>
    <font>
      <i/>
      <sz val="9"/>
      <name val="Arial"/>
      <family val="2"/>
    </font>
    <font>
      <sz val="9"/>
      <name val="Arial"/>
      <family val="2"/>
    </font>
    <font>
      <sz val="9"/>
      <color indexed="12"/>
      <name val="Arial"/>
      <family val="2"/>
    </font>
    <font>
      <b/>
      <i/>
      <sz val="9"/>
      <name val="Arial"/>
      <family val="2"/>
    </font>
    <font>
      <b/>
      <i/>
      <sz val="10"/>
      <name val="Arial"/>
      <family val="2"/>
    </font>
    <font>
      <b/>
      <sz val="12"/>
      <name val="Arial"/>
      <family val="2"/>
    </font>
    <font>
      <sz val="12"/>
      <name val="Arial"/>
      <family val="2"/>
    </font>
    <font>
      <i/>
      <sz val="10"/>
      <color indexed="16"/>
      <name val="Arial"/>
      <family val="2"/>
    </font>
    <font>
      <b/>
      <sz val="14"/>
      <name val="Arial"/>
      <family val="2"/>
    </font>
    <font>
      <sz val="12"/>
      <color indexed="12"/>
      <name val="Arial"/>
      <family val="2"/>
    </font>
    <font>
      <sz val="11"/>
      <color indexed="12"/>
      <name val="Arial"/>
      <family val="0"/>
    </font>
    <font>
      <sz val="11"/>
      <color indexed="16"/>
      <name val="Arial"/>
      <family val="0"/>
    </font>
    <font>
      <sz val="11"/>
      <name val="Arial"/>
      <family val="0"/>
    </font>
    <font>
      <b/>
      <i/>
      <sz val="12"/>
      <color indexed="12"/>
      <name val="Arial"/>
      <family val="2"/>
    </font>
    <font>
      <i/>
      <sz val="12"/>
      <color indexed="12"/>
      <name val="Arial"/>
      <family val="2"/>
    </font>
    <font>
      <u val="single"/>
      <sz val="9"/>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9"/>
      <color indexed="12"/>
      <name val="Tw Cen MT"/>
      <family val="2"/>
    </font>
    <font>
      <sz val="9"/>
      <color indexed="16"/>
      <name val="Arial"/>
      <family val="2"/>
    </font>
    <font>
      <sz val="8"/>
      <name val="Arial"/>
      <family val="0"/>
    </font>
    <font>
      <sz val="9"/>
      <color indexed="8"/>
      <name val="Tahoma"/>
      <family val="2"/>
    </font>
    <font>
      <sz val="9"/>
      <name val="Times New Roman"/>
      <family val="1"/>
    </font>
    <font>
      <b/>
      <i/>
      <sz val="9"/>
      <color indexed="16"/>
      <name val="Arial"/>
      <family val="2"/>
    </font>
    <font>
      <sz val="9"/>
      <color indexed="8"/>
      <name val="Arial"/>
      <family val="2"/>
    </font>
    <font>
      <i/>
      <sz val="9"/>
      <color indexed="16"/>
      <name val="Arial"/>
      <family val="2"/>
    </font>
    <font>
      <b/>
      <sz val="9"/>
      <color indexed="16"/>
      <name val="Arial"/>
      <family val="2"/>
    </font>
    <font>
      <b/>
      <sz val="9"/>
      <name val="Arial"/>
      <family val="2"/>
    </font>
    <font>
      <sz val="9"/>
      <name val="Menlo Regular"/>
      <family val="2"/>
    </font>
    <font>
      <u val="single"/>
      <sz val="9"/>
      <color indexed="12"/>
      <name val="Arial"/>
      <family val="0"/>
    </font>
    <font>
      <sz val="10"/>
      <color indexed="9"/>
      <name val="Arial"/>
      <family val="0"/>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
      <patternFill patternType="lightUp">
        <bgColor indexed="22"/>
      </patternFill>
    </fill>
    <fill>
      <patternFill patternType="solid">
        <fgColor indexed="65"/>
        <bgColor indexed="64"/>
      </patternFill>
    </fill>
    <fill>
      <patternFill patternType="lightUp">
        <bgColor indexed="43"/>
      </patternFill>
    </fill>
    <fill>
      <patternFill patternType="lightUp">
        <bgColor indexed="4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ashed"/>
      <bottom style="dashed"/>
    </border>
    <border>
      <left style="thin"/>
      <right style="thin"/>
      <top>
        <color indexed="63"/>
      </top>
      <bottom style="dashed"/>
    </border>
    <border>
      <left>
        <color indexed="63"/>
      </left>
      <right style="thin"/>
      <top style="dashed"/>
      <bottom style="dashed"/>
    </border>
    <border>
      <left style="thin"/>
      <right>
        <color indexed="63"/>
      </right>
      <top style="dashed"/>
      <bottom style="dashed"/>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medium"/>
      <right style="medium"/>
      <top style="dashed"/>
      <bottom style="dashed"/>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cellStyleXfs>
  <cellXfs count="256">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0" fillId="20" borderId="0" xfId="0" applyFill="1" applyAlignment="1">
      <alignment/>
    </xf>
    <xf numFmtId="0" fontId="0" fillId="20" borderId="0" xfId="0" applyFill="1" applyAlignment="1">
      <alignment horizontal="center" vertical="center"/>
    </xf>
    <xf numFmtId="0" fontId="3" fillId="0" borderId="0" xfId="0" applyFont="1" applyAlignment="1">
      <alignment/>
    </xf>
    <xf numFmtId="0" fontId="4" fillId="0" borderId="0" xfId="0" applyFont="1" applyAlignment="1">
      <alignment/>
    </xf>
    <xf numFmtId="0" fontId="0" fillId="24" borderId="0" xfId="0" applyFill="1" applyAlignment="1">
      <alignment/>
    </xf>
    <xf numFmtId="0" fontId="0" fillId="24" borderId="0" xfId="0" applyFill="1" applyAlignment="1">
      <alignment horizontal="center" vertical="center"/>
    </xf>
    <xf numFmtId="0" fontId="0" fillId="25" borderId="0" xfId="0" applyFill="1" applyAlignment="1">
      <alignment horizontal="center" vertical="center"/>
    </xf>
    <xf numFmtId="0" fontId="2" fillId="0" borderId="0" xfId="0" applyFont="1" applyAlignment="1">
      <alignment horizontal="center" vertical="center"/>
    </xf>
    <xf numFmtId="0" fontId="2" fillId="20" borderId="0" xfId="0" applyFont="1" applyFill="1" applyAlignment="1">
      <alignment horizontal="center" vertical="center"/>
    </xf>
    <xf numFmtId="0" fontId="0" fillId="0" borderId="0" xfId="0" applyFont="1" applyAlignment="1">
      <alignment/>
    </xf>
    <xf numFmtId="0" fontId="3" fillId="24" borderId="0" xfId="0" applyFont="1" applyFill="1" applyAlignment="1">
      <alignment horizontal="center" vertical="center"/>
    </xf>
    <xf numFmtId="0" fontId="4" fillId="0" borderId="0" xfId="0" applyFont="1" applyAlignment="1">
      <alignment horizontal="center" vertical="center"/>
    </xf>
    <xf numFmtId="0" fontId="4" fillId="24" borderId="0" xfId="0" applyFont="1" applyFill="1" applyAlignment="1">
      <alignment horizontal="center" vertical="center"/>
    </xf>
    <xf numFmtId="0" fontId="2" fillId="26" borderId="10" xfId="0" applyFont="1" applyFill="1" applyBorder="1" applyAlignment="1">
      <alignment/>
    </xf>
    <xf numFmtId="0" fontId="2" fillId="26" borderId="11" xfId="0" applyFont="1" applyFill="1" applyBorder="1" applyAlignment="1">
      <alignment/>
    </xf>
    <xf numFmtId="0" fontId="2" fillId="26" borderId="12" xfId="0" applyFont="1" applyFill="1" applyBorder="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24"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0" fillId="24" borderId="0" xfId="0" applyFont="1" applyFill="1" applyAlignment="1">
      <alignment horizontal="center" vertical="center"/>
    </xf>
    <xf numFmtId="0" fontId="0" fillId="0" borderId="0" xfId="0" applyFont="1" applyAlignment="1">
      <alignment/>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0" fillId="0" borderId="0" xfId="0" applyFont="1" applyAlignment="1">
      <alignment horizontal="justify" vertical="center"/>
    </xf>
    <xf numFmtId="0" fontId="10" fillId="20" borderId="0" xfId="0" applyFont="1" applyFill="1" applyAlignment="1">
      <alignment horizontal="center" vertical="center"/>
    </xf>
    <xf numFmtId="0" fontId="0" fillId="0" borderId="0" xfId="0" applyAlignment="1">
      <alignment horizontal="center"/>
    </xf>
    <xf numFmtId="0" fontId="6" fillId="0" borderId="0" xfId="0" applyFont="1" applyAlignment="1">
      <alignment/>
    </xf>
    <xf numFmtId="0" fontId="13" fillId="0" borderId="0" xfId="0" applyFont="1" applyAlignment="1">
      <alignment/>
    </xf>
    <xf numFmtId="0" fontId="0" fillId="0" borderId="0" xfId="0" applyAlignment="1">
      <alignment horizontal="justify" vertical="center" wrapText="1"/>
    </xf>
    <xf numFmtId="0" fontId="13" fillId="0" borderId="0" xfId="0" applyFont="1" applyAlignment="1">
      <alignment horizontal="justify" vertical="center" wrapText="1"/>
    </xf>
    <xf numFmtId="0" fontId="16" fillId="0" borderId="0" xfId="0" applyFont="1" applyAlignment="1">
      <alignment/>
    </xf>
    <xf numFmtId="0" fontId="17" fillId="20" borderId="0" xfId="0" applyFont="1" applyFill="1" applyAlignment="1">
      <alignment horizontal="left"/>
    </xf>
    <xf numFmtId="0" fontId="18" fillId="0" borderId="0" xfId="0" applyFont="1" applyAlignment="1">
      <alignment vertical="center"/>
    </xf>
    <xf numFmtId="0" fontId="18" fillId="0" borderId="0" xfId="0" applyFont="1" applyAlignment="1">
      <alignment/>
    </xf>
    <xf numFmtId="0" fontId="15" fillId="0" borderId="0" xfId="0" applyFont="1" applyAlignment="1">
      <alignment/>
    </xf>
    <xf numFmtId="0" fontId="18" fillId="20" borderId="0" xfId="0" applyFont="1" applyFill="1" applyAlignment="1">
      <alignment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20" borderId="0" xfId="0" applyFont="1" applyFill="1" applyAlignment="1">
      <alignment/>
    </xf>
    <xf numFmtId="0" fontId="2" fillId="4" borderId="0" xfId="0" applyFont="1" applyFill="1" applyAlignment="1">
      <alignment horizontal="center" vertical="center" textRotation="90" wrapText="1"/>
    </xf>
    <xf numFmtId="0" fontId="0" fillId="4" borderId="0" xfId="0" applyFont="1" applyFill="1" applyAlignment="1">
      <alignment horizontal="center"/>
    </xf>
    <xf numFmtId="0" fontId="2" fillId="22" borderId="0" xfId="0" applyFont="1" applyFill="1" applyAlignment="1">
      <alignment horizontal="center" vertical="center" textRotation="90" wrapText="1"/>
    </xf>
    <xf numFmtId="0" fontId="0" fillId="22" borderId="0" xfId="0" applyFont="1" applyFill="1" applyAlignment="1">
      <alignment horizontal="center"/>
    </xf>
    <xf numFmtId="0" fontId="14" fillId="20" borderId="0" xfId="0" applyFont="1" applyFill="1" applyAlignment="1">
      <alignment horizontal="left"/>
    </xf>
    <xf numFmtId="0" fontId="22" fillId="0" borderId="0" xfId="0" applyFont="1" applyAlignment="1">
      <alignment/>
    </xf>
    <xf numFmtId="0" fontId="23" fillId="0" borderId="0" xfId="0" applyFont="1" applyAlignment="1">
      <alignment/>
    </xf>
    <xf numFmtId="0" fontId="13" fillId="26" borderId="10" xfId="0" applyFont="1" applyFill="1" applyBorder="1" applyAlignment="1">
      <alignment/>
    </xf>
    <xf numFmtId="0" fontId="13" fillId="20" borderId="0" xfId="0" applyFont="1" applyFill="1" applyAlignment="1">
      <alignment horizontal="center" vertical="center"/>
    </xf>
    <xf numFmtId="0" fontId="0" fillId="0" borderId="0" xfId="0" applyFont="1" applyAlignment="1">
      <alignment horizontal="center" vertical="center"/>
    </xf>
    <xf numFmtId="0" fontId="0" fillId="20" borderId="0" xfId="0" applyFont="1" applyFill="1" applyAlignment="1">
      <alignment horizontal="center" vertical="center"/>
    </xf>
    <xf numFmtId="0" fontId="0" fillId="20" borderId="0" xfId="0" applyFont="1" applyFill="1" applyAlignment="1">
      <alignment/>
    </xf>
    <xf numFmtId="0" fontId="13" fillId="26" borderId="12" xfId="0" applyFont="1" applyFill="1" applyBorder="1" applyAlignment="1">
      <alignment/>
    </xf>
    <xf numFmtId="0" fontId="42" fillId="0" borderId="0" xfId="0" applyFont="1" applyAlignment="1">
      <alignment/>
    </xf>
    <xf numFmtId="0" fontId="0" fillId="0" borderId="0" xfId="0" applyAlignment="1">
      <alignment horizontal="justify" vertical="center"/>
    </xf>
    <xf numFmtId="0" fontId="10" fillId="22" borderId="0" xfId="0" applyFont="1" applyFill="1" applyAlignment="1">
      <alignment horizontal="justify" vertical="center" wrapText="1"/>
    </xf>
    <xf numFmtId="0" fontId="10" fillId="4" borderId="0" xfId="0" applyFont="1" applyFill="1" applyAlignment="1">
      <alignment horizontal="justify" vertical="center" wrapText="1"/>
    </xf>
    <xf numFmtId="0" fontId="4" fillId="22" borderId="0" xfId="0" applyFont="1" applyFill="1" applyAlignment="1">
      <alignment horizontal="center" vertical="center"/>
    </xf>
    <xf numFmtId="0" fontId="0" fillId="22" borderId="0" xfId="0" applyFont="1" applyFill="1" applyAlignment="1">
      <alignment horizontal="center" vertical="center"/>
    </xf>
    <xf numFmtId="0" fontId="4" fillId="4" borderId="0" xfId="0" applyFont="1" applyFill="1" applyAlignment="1">
      <alignment horizontal="center" vertical="center"/>
    </xf>
    <xf numFmtId="0" fontId="0" fillId="4" borderId="0" xfId="0" applyFont="1" applyFill="1" applyAlignment="1">
      <alignment horizontal="center" vertical="center"/>
    </xf>
    <xf numFmtId="0" fontId="0" fillId="22" borderId="0" xfId="0" applyFill="1" applyAlignment="1">
      <alignment/>
    </xf>
    <xf numFmtId="9" fontId="0" fillId="0" borderId="0" xfId="0" applyNumberFormat="1" applyAlignment="1">
      <alignment/>
    </xf>
    <xf numFmtId="0" fontId="0" fillId="4" borderId="0" xfId="0" applyFill="1" applyAlignment="1">
      <alignment/>
    </xf>
    <xf numFmtId="14" fontId="0" fillId="0" borderId="0" xfId="0" applyNumberFormat="1" applyAlignment="1">
      <alignment/>
    </xf>
    <xf numFmtId="0" fontId="0" fillId="0" borderId="0" xfId="0" applyFill="1" applyAlignment="1">
      <alignment/>
    </xf>
    <xf numFmtId="0" fontId="0" fillId="7" borderId="0" xfId="0" applyFill="1" applyAlignment="1">
      <alignment/>
    </xf>
    <xf numFmtId="14" fontId="0" fillId="0" borderId="0" xfId="0" applyNumberFormat="1" applyFont="1" applyAlignment="1">
      <alignment/>
    </xf>
    <xf numFmtId="0" fontId="11" fillId="24" borderId="0" xfId="0" applyFont="1" applyFill="1" applyAlignment="1">
      <alignment horizontal="center" vertical="center"/>
    </xf>
    <xf numFmtId="0" fontId="10" fillId="22" borderId="13" xfId="0" applyFont="1" applyFill="1" applyBorder="1" applyAlignment="1">
      <alignment horizontal="justify" vertical="center" wrapText="1"/>
    </xf>
    <xf numFmtId="0" fontId="10" fillId="22" borderId="13" xfId="0" applyFont="1" applyFill="1" applyBorder="1" applyAlignment="1">
      <alignment horizontal="justify" vertical="center" wrapText="1"/>
    </xf>
    <xf numFmtId="0" fontId="9" fillId="22" borderId="14" xfId="0" applyFont="1" applyFill="1" applyBorder="1" applyAlignment="1">
      <alignment horizontal="justify" vertical="center" wrapText="1"/>
    </xf>
    <xf numFmtId="0" fontId="9" fillId="22" borderId="13" xfId="0" applyFont="1" applyFill="1" applyBorder="1" applyAlignment="1">
      <alignment horizontal="justify" vertical="center" wrapText="1"/>
    </xf>
    <xf numFmtId="0" fontId="10" fillId="22" borderId="14" xfId="0" applyFont="1" applyFill="1" applyBorder="1" applyAlignment="1">
      <alignment horizontal="justify" vertical="center" wrapText="1"/>
    </xf>
    <xf numFmtId="0" fontId="9" fillId="4" borderId="15"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9" fillId="4" borderId="13"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9" fillId="22" borderId="15" xfId="0" applyFont="1" applyFill="1" applyBorder="1" applyAlignment="1">
      <alignment horizontal="justify" vertical="center" wrapText="1"/>
    </xf>
    <xf numFmtId="0" fontId="10" fillId="22" borderId="13" xfId="0" applyFont="1" applyFill="1" applyBorder="1" applyAlignment="1">
      <alignment horizontal="justify" vertical="center" wrapText="1"/>
    </xf>
    <xf numFmtId="0" fontId="10" fillId="22" borderId="13" xfId="0" applyFont="1" applyFill="1" applyBorder="1" applyAlignment="1">
      <alignment horizontal="justify" vertical="center" wrapText="1"/>
    </xf>
    <xf numFmtId="0" fontId="9" fillId="22" borderId="13" xfId="0" applyFont="1" applyFill="1" applyBorder="1" applyAlignment="1">
      <alignment horizontal="justify" vertical="center" wrapText="1"/>
    </xf>
    <xf numFmtId="0" fontId="10" fillId="22" borderId="13" xfId="0" applyFont="1" applyFill="1" applyBorder="1" applyAlignment="1">
      <alignment horizontal="justify" vertical="center" wrapText="1"/>
    </xf>
    <xf numFmtId="9" fontId="9" fillId="4" borderId="15" xfId="0" applyNumberFormat="1" applyFont="1" applyFill="1" applyBorder="1" applyAlignment="1">
      <alignment horizontal="justify" vertical="center" wrapText="1"/>
    </xf>
    <xf numFmtId="0" fontId="10" fillId="4" borderId="13" xfId="0" applyFont="1" applyFill="1" applyBorder="1" applyAlignment="1">
      <alignment horizontal="justify" vertical="center"/>
    </xf>
    <xf numFmtId="3" fontId="10" fillId="22" borderId="13" xfId="0" applyNumberFormat="1" applyFont="1" applyFill="1" applyBorder="1" applyAlignment="1">
      <alignment horizontal="justify" vertical="center" wrapText="1"/>
    </xf>
    <xf numFmtId="0" fontId="54" fillId="22" borderId="13" xfId="42" applyFont="1" applyFill="1" applyBorder="1" applyAlignment="1" applyProtection="1">
      <alignment horizontal="justify" vertical="center" wrapText="1"/>
      <protection/>
    </xf>
    <xf numFmtId="0" fontId="0" fillId="0" borderId="0" xfId="0" applyFont="1" applyFill="1" applyAlignment="1">
      <alignment/>
    </xf>
    <xf numFmtId="0" fontId="4" fillId="24" borderId="0" xfId="0" applyFont="1" applyFill="1" applyBorder="1" applyAlignment="1">
      <alignment horizontal="center" vertical="center"/>
    </xf>
    <xf numFmtId="0" fontId="10" fillId="22" borderId="16" xfId="0" applyFont="1" applyFill="1" applyBorder="1" applyAlignment="1">
      <alignment horizontal="justify" vertical="center" wrapText="1"/>
    </xf>
    <xf numFmtId="0" fontId="10" fillId="4" borderId="16" xfId="0" applyFont="1" applyFill="1" applyBorder="1" applyAlignment="1">
      <alignment horizontal="justify" vertical="center" wrapText="1"/>
    </xf>
    <xf numFmtId="0" fontId="10" fillId="22" borderId="16" xfId="0" applyFont="1" applyFill="1" applyBorder="1" applyAlignment="1">
      <alignment horizontal="justify" vertical="center" wrapText="1"/>
    </xf>
    <xf numFmtId="0" fontId="0" fillId="25" borderId="0" xfId="0" applyFill="1" applyAlignment="1">
      <alignment/>
    </xf>
    <xf numFmtId="0" fontId="10" fillId="27" borderId="13" xfId="0" applyFont="1" applyFill="1" applyBorder="1" applyAlignment="1">
      <alignment horizontal="justify" vertical="center" wrapText="1"/>
    </xf>
    <xf numFmtId="0" fontId="11" fillId="27" borderId="14" xfId="0" applyFont="1" applyFill="1" applyBorder="1" applyAlignment="1">
      <alignment horizontal="justify" vertical="center"/>
    </xf>
    <xf numFmtId="0" fontId="11" fillId="28" borderId="13" xfId="0" applyFont="1" applyFill="1" applyBorder="1" applyAlignment="1">
      <alignment horizontal="justify" vertical="center"/>
    </xf>
    <xf numFmtId="0" fontId="46" fillId="4" borderId="13" xfId="0" applyFont="1" applyFill="1" applyBorder="1" applyAlignment="1">
      <alignment horizontal="justify" vertical="center"/>
    </xf>
    <xf numFmtId="0" fontId="44" fillId="4" borderId="13" xfId="0" applyFont="1" applyFill="1" applyBorder="1" applyAlignment="1">
      <alignment horizontal="justify" vertical="center" wrapText="1"/>
    </xf>
    <xf numFmtId="0" fontId="11" fillId="28" borderId="13" xfId="0" applyFont="1" applyFill="1" applyBorder="1" applyAlignment="1">
      <alignment horizontal="justify" vertical="center" wrapText="1"/>
    </xf>
    <xf numFmtId="0" fontId="11" fillId="27" borderId="13" xfId="0" applyFont="1" applyFill="1" applyBorder="1" applyAlignment="1">
      <alignment horizontal="justify" vertical="center" wrapText="1"/>
    </xf>
    <xf numFmtId="0" fontId="12" fillId="20" borderId="15" xfId="0" applyFont="1" applyFill="1" applyBorder="1" applyAlignment="1">
      <alignment horizontal="justify" vertical="center" wrapText="1"/>
    </xf>
    <xf numFmtId="0" fontId="10" fillId="20" borderId="13" xfId="0" applyFont="1" applyFill="1" applyBorder="1" applyAlignment="1">
      <alignment horizontal="justify" vertical="center" wrapText="1"/>
    </xf>
    <xf numFmtId="0" fontId="10" fillId="20" borderId="13" xfId="0" applyFont="1" applyFill="1" applyBorder="1" applyAlignment="1">
      <alignment horizontal="justify" vertical="center" wrapText="1"/>
    </xf>
    <xf numFmtId="0" fontId="12" fillId="20" borderId="13" xfId="0" applyFont="1" applyFill="1" applyBorder="1" applyAlignment="1">
      <alignment horizontal="justify" vertical="center" wrapText="1"/>
    </xf>
    <xf numFmtId="0" fontId="10" fillId="25" borderId="13" xfId="0" applyFont="1" applyFill="1" applyBorder="1" applyAlignment="1">
      <alignment horizontal="justify" vertical="center" wrapText="1"/>
    </xf>
    <xf numFmtId="0" fontId="10" fillId="20" borderId="13" xfId="0" applyFont="1" applyFill="1" applyBorder="1" applyAlignment="1">
      <alignment horizontal="justify" vertical="center" wrapText="1"/>
    </xf>
    <xf numFmtId="0" fontId="10" fillId="20" borderId="16" xfId="0" applyFont="1" applyFill="1" applyBorder="1" applyAlignment="1">
      <alignment horizontal="justify" vertical="center" wrapText="1"/>
    </xf>
    <xf numFmtId="0" fontId="48" fillId="22" borderId="15" xfId="0" applyFont="1" applyFill="1" applyBorder="1" applyAlignment="1">
      <alignment horizontal="justify" vertical="center" wrapText="1"/>
    </xf>
    <xf numFmtId="0" fontId="44" fillId="22" borderId="13" xfId="0" applyFont="1" applyFill="1" applyBorder="1" applyAlignment="1">
      <alignment horizontal="justify" vertical="center" wrapText="1"/>
    </xf>
    <xf numFmtId="0" fontId="48" fillId="22" borderId="13" xfId="0" applyFont="1" applyFill="1" applyBorder="1" applyAlignment="1">
      <alignment horizontal="justify" vertical="center" wrapText="1"/>
    </xf>
    <xf numFmtId="0" fontId="44" fillId="27" borderId="13" xfId="0" applyFont="1" applyFill="1" applyBorder="1" applyAlignment="1">
      <alignment horizontal="justify" vertical="center" wrapText="1"/>
    </xf>
    <xf numFmtId="9" fontId="10" fillId="22" borderId="13" xfId="0" applyNumberFormat="1" applyFont="1" applyFill="1" applyBorder="1" applyAlignment="1">
      <alignment horizontal="justify" vertical="center" wrapText="1"/>
    </xf>
    <xf numFmtId="0" fontId="44" fillId="22" borderId="13" xfId="0" applyFont="1" applyFill="1" applyBorder="1" applyAlignment="1">
      <alignment horizontal="justify" vertical="center" wrapText="1"/>
    </xf>
    <xf numFmtId="0" fontId="12" fillId="22" borderId="15" xfId="0" applyFont="1" applyFill="1" applyBorder="1" applyAlignment="1">
      <alignment horizontal="justify" vertical="center" wrapText="1"/>
    </xf>
    <xf numFmtId="0" fontId="12" fillId="22" borderId="13" xfId="0" applyFont="1" applyFill="1" applyBorder="1" applyAlignment="1">
      <alignment horizontal="justify" vertical="center" wrapText="1"/>
    </xf>
    <xf numFmtId="9" fontId="9" fillId="22" borderId="15" xfId="0" applyNumberFormat="1" applyFont="1" applyFill="1" applyBorder="1" applyAlignment="1">
      <alignment horizontal="justify" vertical="center" wrapText="1"/>
    </xf>
    <xf numFmtId="0" fontId="43" fillId="22" borderId="13" xfId="0" applyFont="1" applyFill="1" applyBorder="1" applyAlignment="1">
      <alignment horizontal="justify" vertical="center" wrapText="1"/>
    </xf>
    <xf numFmtId="3" fontId="10" fillId="22" borderId="13" xfId="0" applyNumberFormat="1" applyFont="1" applyFill="1" applyBorder="1" applyAlignment="1">
      <alignment horizontal="justify" vertical="center" wrapText="1"/>
    </xf>
    <xf numFmtId="0" fontId="44" fillId="22" borderId="13" xfId="0" applyFont="1" applyFill="1" applyBorder="1" applyAlignment="1">
      <alignment horizontal="justify" vertical="center" wrapText="1"/>
    </xf>
    <xf numFmtId="0" fontId="44" fillId="22" borderId="13" xfId="0" applyFont="1" applyFill="1" applyBorder="1" applyAlignment="1">
      <alignment horizontal="justify" vertical="center" wrapText="1"/>
    </xf>
    <xf numFmtId="0" fontId="10" fillId="22" borderId="13" xfId="0" applyFont="1" applyFill="1" applyBorder="1" applyAlignment="1" quotePrefix="1">
      <alignment horizontal="justify" vertical="center" wrapText="1"/>
    </xf>
    <xf numFmtId="0" fontId="9" fillId="0" borderId="15"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3" xfId="0" applyFont="1" applyBorder="1" applyAlignment="1">
      <alignment horizontal="justify" vertical="center" wrapText="1"/>
    </xf>
    <xf numFmtId="0" fontId="9" fillId="0" borderId="13" xfId="0" applyFont="1" applyBorder="1" applyAlignment="1">
      <alignment horizontal="justify" vertical="center" wrapText="1"/>
    </xf>
    <xf numFmtId="0" fontId="10" fillId="24" borderId="13" xfId="0" applyFont="1" applyFill="1" applyBorder="1" applyAlignment="1">
      <alignment horizontal="justify" vertical="center" wrapText="1"/>
    </xf>
    <xf numFmtId="0" fontId="10" fillId="0" borderId="13" xfId="0" applyFont="1" applyBorder="1" applyAlignment="1">
      <alignment horizontal="justify" vertical="center" wrapText="1"/>
    </xf>
    <xf numFmtId="0" fontId="10" fillId="0" borderId="16" xfId="0" applyFont="1" applyBorder="1" applyAlignment="1">
      <alignment horizontal="justify" vertical="center" wrapText="1"/>
    </xf>
    <xf numFmtId="0" fontId="9" fillId="20" borderId="15" xfId="0" applyFont="1" applyFill="1" applyBorder="1" applyAlignment="1">
      <alignment horizontal="justify" vertical="center" wrapText="1"/>
    </xf>
    <xf numFmtId="0" fontId="9" fillId="20" borderId="13" xfId="0" applyFont="1" applyFill="1" applyBorder="1" applyAlignment="1">
      <alignment horizontal="justify" vertical="center" wrapText="1"/>
    </xf>
    <xf numFmtId="0" fontId="10" fillId="25" borderId="13" xfId="0" applyFont="1" applyFill="1" applyBorder="1" applyAlignment="1">
      <alignment horizontal="justify" vertical="center" wrapText="1"/>
    </xf>
    <xf numFmtId="0" fontId="54" fillId="22" borderId="13" xfId="42" applyFont="1" applyFill="1" applyBorder="1" applyAlignment="1" applyProtection="1">
      <alignment horizontal="justify" vertical="center" wrapText="1"/>
      <protection/>
    </xf>
    <xf numFmtId="0" fontId="9" fillId="22" borderId="17" xfId="0" applyFont="1" applyFill="1" applyBorder="1" applyAlignment="1">
      <alignment horizontal="justify" vertical="center" wrapText="1"/>
    </xf>
    <xf numFmtId="0" fontId="10" fillId="22" borderId="18" xfId="0" applyFont="1" applyFill="1" applyBorder="1" applyAlignment="1">
      <alignment horizontal="justify" vertical="center" wrapText="1"/>
    </xf>
    <xf numFmtId="0" fontId="10" fillId="22" borderId="18" xfId="0" applyFont="1" applyFill="1" applyBorder="1" applyAlignment="1">
      <alignment horizontal="justify" vertical="center" wrapText="1"/>
    </xf>
    <xf numFmtId="0" fontId="9" fillId="22" borderId="18" xfId="0" applyFont="1" applyFill="1" applyBorder="1" applyAlignment="1">
      <alignment horizontal="justify" vertical="center" wrapText="1"/>
    </xf>
    <xf numFmtId="0" fontId="10" fillId="27" borderId="18" xfId="0" applyFont="1" applyFill="1" applyBorder="1" applyAlignment="1">
      <alignment horizontal="justify" vertical="center" wrapText="1"/>
    </xf>
    <xf numFmtId="0" fontId="10" fillId="22" borderId="18" xfId="0" applyFont="1" applyFill="1" applyBorder="1" applyAlignment="1">
      <alignment horizontal="justify" vertical="center" wrapText="1"/>
    </xf>
    <xf numFmtId="0" fontId="10" fillId="22" borderId="18" xfId="0" applyFont="1" applyFill="1" applyBorder="1" applyAlignment="1">
      <alignment horizontal="justify" vertical="center" wrapText="1"/>
    </xf>
    <xf numFmtId="0" fontId="10" fillId="22" borderId="19"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20" borderId="13" xfId="0" applyFont="1" applyFill="1" applyBorder="1" applyAlignment="1">
      <alignment horizontal="justify" vertical="center" wrapText="1"/>
    </xf>
    <xf numFmtId="0" fontId="0" fillId="4" borderId="0" xfId="0" applyFont="1" applyFill="1" applyAlignment="1">
      <alignment/>
    </xf>
    <xf numFmtId="0" fontId="0" fillId="0" borderId="0" xfId="0" applyFont="1" applyFill="1" applyAlignment="1">
      <alignment/>
    </xf>
    <xf numFmtId="0" fontId="2" fillId="7" borderId="0" xfId="0" applyFont="1" applyFill="1" applyAlignment="1">
      <alignment/>
    </xf>
    <xf numFmtId="0" fontId="0" fillId="17" borderId="0" xfId="0" applyFill="1" applyAlignment="1">
      <alignment/>
    </xf>
    <xf numFmtId="0" fontId="0" fillId="7" borderId="0" xfId="0" applyFont="1" applyFill="1" applyAlignment="1">
      <alignment/>
    </xf>
    <xf numFmtId="0" fontId="50" fillId="22" borderId="13" xfId="0" applyFont="1" applyFill="1" applyBorder="1" applyAlignment="1">
      <alignment horizontal="justify" vertical="center" wrapText="1"/>
    </xf>
    <xf numFmtId="0" fontId="48"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4" fillId="28" borderId="13" xfId="0" applyFont="1" applyFill="1" applyBorder="1" applyAlignment="1">
      <alignment horizontal="center" vertical="center" wrapText="1"/>
    </xf>
    <xf numFmtId="0" fontId="49" fillId="4" borderId="13" xfId="0" applyFont="1" applyFill="1" applyBorder="1" applyAlignment="1">
      <alignment horizontal="center" vertical="center" wrapText="1"/>
    </xf>
    <xf numFmtId="0" fontId="50" fillId="4"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0" fillId="28"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1" fillId="28"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52" fillId="4" borderId="13" xfId="0" applyFont="1" applyFill="1" applyBorder="1" applyAlignment="1">
      <alignment horizontal="center" vertical="center" wrapText="1"/>
    </xf>
    <xf numFmtId="0" fontId="52" fillId="28" borderId="13"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44" fillId="4" borderId="13"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0" fillId="4" borderId="20" xfId="0" applyFont="1" applyFill="1" applyBorder="1" applyAlignment="1">
      <alignment horizontal="justify" vertical="center" wrapText="1"/>
    </xf>
    <xf numFmtId="0" fontId="0" fillId="22" borderId="20" xfId="0" applyFont="1" applyFill="1" applyBorder="1" applyAlignment="1">
      <alignment horizontal="justify" vertical="center" wrapText="1"/>
    </xf>
    <xf numFmtId="0" fontId="4" fillId="22" borderId="20" xfId="0" applyFont="1" applyFill="1" applyBorder="1" applyAlignment="1">
      <alignment horizontal="center" vertical="center"/>
    </xf>
    <xf numFmtId="0" fontId="0" fillId="22" borderId="20"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20" borderId="20" xfId="0" applyFont="1" applyFill="1" applyBorder="1" applyAlignment="1">
      <alignment horizontal="center" vertical="center"/>
    </xf>
    <xf numFmtId="14" fontId="0" fillId="0" borderId="0" xfId="0" applyNumberFormat="1" applyFont="1" applyAlignment="1">
      <alignment horizontal="right"/>
    </xf>
    <xf numFmtId="0" fontId="10" fillId="22" borderId="13"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44" fillId="22"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22" borderId="18"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44" fillId="22" borderId="13" xfId="0" applyFont="1" applyFill="1" applyBorder="1" applyAlignment="1">
      <alignment horizontal="left" vertical="center" wrapText="1"/>
    </xf>
    <xf numFmtId="0" fontId="0" fillId="0" borderId="0" xfId="0" applyFont="1" applyAlignment="1">
      <alignment horizontal="right"/>
    </xf>
    <xf numFmtId="0" fontId="3" fillId="0" borderId="0" xfId="0" applyFont="1" applyAlignment="1">
      <alignment horizontal="center" vertical="center"/>
    </xf>
    <xf numFmtId="0" fontId="48" fillId="4" borderId="16" xfId="0" applyFont="1" applyFill="1" applyBorder="1" applyAlignment="1">
      <alignment horizontal="center" vertical="center" wrapText="1"/>
    </xf>
    <xf numFmtId="0" fontId="9" fillId="22" borderId="16" xfId="0" applyFont="1" applyFill="1" applyBorder="1" applyAlignment="1">
      <alignment horizontal="justify" vertical="center" wrapText="1"/>
    </xf>
    <xf numFmtId="0" fontId="48" fillId="22" borderId="16" xfId="0" applyFont="1" applyFill="1" applyBorder="1" applyAlignment="1">
      <alignment horizontal="justify" vertical="center" wrapText="1"/>
    </xf>
    <xf numFmtId="0" fontId="12" fillId="22" borderId="16" xfId="0" applyFont="1" applyFill="1" applyBorder="1" applyAlignment="1">
      <alignment horizontal="justify" vertical="center" wrapText="1"/>
    </xf>
    <xf numFmtId="0" fontId="9" fillId="4" borderId="16" xfId="0" applyFont="1" applyFill="1" applyBorder="1" applyAlignment="1">
      <alignment horizontal="justify" vertical="center" wrapText="1"/>
    </xf>
    <xf numFmtId="0" fontId="12" fillId="4" borderId="16" xfId="0" applyFont="1" applyFill="1" applyBorder="1" applyAlignment="1">
      <alignment horizontal="center" vertical="center" wrapText="1"/>
    </xf>
    <xf numFmtId="0" fontId="12" fillId="20" borderId="16" xfId="0" applyFont="1" applyFill="1" applyBorder="1" applyAlignment="1">
      <alignment horizontal="justify" vertical="center" wrapText="1"/>
    </xf>
    <xf numFmtId="0" fontId="10" fillId="4" borderId="15" xfId="0" applyFont="1" applyFill="1" applyBorder="1" applyAlignment="1">
      <alignment horizontal="center" vertical="center" wrapText="1"/>
    </xf>
    <xf numFmtId="0" fontId="10" fillId="22" borderId="15" xfId="0" applyFont="1" applyFill="1" applyBorder="1" applyAlignment="1">
      <alignment horizontal="justify" vertical="center" wrapText="1"/>
    </xf>
    <xf numFmtId="0" fontId="10" fillId="4" borderId="15" xfId="0" applyFont="1" applyFill="1" applyBorder="1" applyAlignment="1">
      <alignment horizontal="justify" vertical="center" wrapText="1"/>
    </xf>
    <xf numFmtId="0" fontId="44" fillId="4" borderId="15" xfId="0" applyFont="1" applyFill="1" applyBorder="1" applyAlignment="1">
      <alignment horizontal="center" vertical="center" wrapText="1"/>
    </xf>
    <xf numFmtId="0" fontId="10" fillId="22" borderId="15" xfId="0" applyFont="1" applyFill="1" applyBorder="1" applyAlignment="1">
      <alignment horizontal="justify" vertical="center" wrapText="1"/>
    </xf>
    <xf numFmtId="0" fontId="10" fillId="20" borderId="15" xfId="0" applyFont="1" applyFill="1" applyBorder="1" applyAlignment="1">
      <alignment horizontal="justify" vertical="center" wrapText="1"/>
    </xf>
    <xf numFmtId="0" fontId="44" fillId="22" borderId="15" xfId="0" applyFont="1" applyFill="1" applyBorder="1" applyAlignment="1">
      <alignment horizontal="justify" vertical="center" wrapText="1"/>
    </xf>
    <xf numFmtId="0" fontId="0" fillId="4" borderId="13" xfId="0" applyFont="1" applyFill="1" applyBorder="1" applyAlignment="1">
      <alignment horizontal="justify" vertical="center" wrapText="1"/>
    </xf>
    <xf numFmtId="0" fontId="0" fillId="22" borderId="13" xfId="0" applyFont="1" applyFill="1" applyBorder="1" applyAlignment="1">
      <alignment horizontal="justify" vertical="center" wrapText="1"/>
    </xf>
    <xf numFmtId="0" fontId="4" fillId="22" borderId="13" xfId="0" applyFont="1" applyFill="1" applyBorder="1" applyAlignment="1">
      <alignment horizontal="center" vertical="center"/>
    </xf>
    <xf numFmtId="0" fontId="0" fillId="22" borderId="13" xfId="0" applyFont="1" applyFill="1" applyBorder="1" applyAlignment="1">
      <alignment horizontal="center" vertical="center"/>
    </xf>
    <xf numFmtId="0" fontId="4" fillId="4" borderId="13" xfId="0" applyFont="1" applyFill="1" applyBorder="1" applyAlignment="1">
      <alignment horizontal="center" vertical="center"/>
    </xf>
    <xf numFmtId="0" fontId="0" fillId="4" borderId="13" xfId="0" applyFont="1" applyFill="1" applyBorder="1" applyAlignment="1">
      <alignment horizontal="center" vertical="center"/>
    </xf>
    <xf numFmtId="0" fontId="0" fillId="20" borderId="13" xfId="0" applyFont="1" applyFill="1" applyBorder="1" applyAlignment="1">
      <alignment horizontal="center" vertical="center"/>
    </xf>
    <xf numFmtId="0" fontId="2" fillId="0" borderId="0" xfId="0" applyFont="1" applyAlignment="1">
      <alignment horizontal="center"/>
    </xf>
    <xf numFmtId="10" fontId="3" fillId="0" borderId="0" xfId="0" applyNumberFormat="1" applyFont="1" applyAlignment="1">
      <alignment horizontal="center" vertical="center" textRotation="90"/>
    </xf>
    <xf numFmtId="0" fontId="0" fillId="0" borderId="21" xfId="0" applyFont="1" applyBorder="1" applyAlignment="1">
      <alignment/>
    </xf>
    <xf numFmtId="0" fontId="0" fillId="20" borderId="21" xfId="0" applyFont="1" applyFill="1" applyBorder="1" applyAlignment="1">
      <alignment/>
    </xf>
    <xf numFmtId="0" fontId="0" fillId="22" borderId="20" xfId="0" applyFont="1" applyFill="1" applyBorder="1" applyAlignment="1">
      <alignment/>
    </xf>
    <xf numFmtId="0" fontId="0" fillId="0" borderId="0" xfId="0" applyFont="1" applyBorder="1" applyAlignment="1">
      <alignment/>
    </xf>
    <xf numFmtId="0" fontId="9" fillId="22" borderId="15" xfId="0" applyFont="1" applyFill="1" applyBorder="1" applyAlignment="1">
      <alignment horizontal="justify" vertical="center" wrapText="1"/>
    </xf>
    <xf numFmtId="0" fontId="10" fillId="22" borderId="13" xfId="0" applyFont="1" applyFill="1" applyBorder="1" applyAlignment="1">
      <alignment horizontal="justify" vertical="center" wrapText="1"/>
    </xf>
    <xf numFmtId="0" fontId="0" fillId="22" borderId="20" xfId="0" applyFont="1" applyFill="1" applyBorder="1" applyAlignment="1">
      <alignment horizontal="justify" vertical="center" wrapText="1"/>
    </xf>
    <xf numFmtId="0" fontId="0" fillId="4" borderId="20" xfId="0" applyFont="1" applyFill="1" applyBorder="1" applyAlignment="1">
      <alignment horizontal="justify" vertical="center" wrapText="1"/>
    </xf>
    <xf numFmtId="0" fontId="0" fillId="4" borderId="20" xfId="0" applyFont="1" applyFill="1" applyBorder="1" applyAlignment="1">
      <alignment horizontal="justify" vertical="center" wrapText="1"/>
    </xf>
    <xf numFmtId="0" fontId="0" fillId="20" borderId="20" xfId="0" applyFont="1" applyFill="1" applyBorder="1" applyAlignment="1">
      <alignment horizontal="center" vertical="center"/>
    </xf>
    <xf numFmtId="0" fontId="0" fillId="22" borderId="20" xfId="0" applyFont="1" applyFill="1" applyBorder="1" applyAlignment="1">
      <alignment horizontal="justify" vertical="center" wrapText="1"/>
    </xf>
    <xf numFmtId="0" fontId="4" fillId="22" borderId="20"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22" borderId="20" xfId="0" applyFont="1" applyFill="1" applyBorder="1" applyAlignment="1">
      <alignment horizontal="center" vertical="center"/>
    </xf>
    <xf numFmtId="0" fontId="0" fillId="0" borderId="21" xfId="0" applyFont="1" applyBorder="1" applyAlignment="1">
      <alignment/>
    </xf>
    <xf numFmtId="0" fontId="0" fillId="20" borderId="21" xfId="0" applyFont="1" applyFill="1" applyBorder="1" applyAlignment="1">
      <alignment/>
    </xf>
    <xf numFmtId="0" fontId="0" fillId="22" borderId="20" xfId="0" applyFont="1" applyFill="1" applyBorder="1" applyAlignment="1">
      <alignment/>
    </xf>
    <xf numFmtId="0" fontId="1" fillId="22" borderId="20" xfId="42" applyFill="1" applyBorder="1" applyAlignment="1" applyProtection="1">
      <alignment/>
      <protection/>
    </xf>
    <xf numFmtId="0" fontId="0" fillId="4" borderId="20" xfId="0" applyFill="1" applyBorder="1" applyAlignment="1">
      <alignment horizontal="justify" vertical="center" wrapText="1"/>
    </xf>
    <xf numFmtId="9" fontId="0" fillId="22" borderId="20" xfId="0" applyNumberFormat="1" applyFill="1" applyBorder="1" applyAlignment="1">
      <alignment horizontal="justify" vertical="center" wrapText="1"/>
    </xf>
    <xf numFmtId="0" fontId="0" fillId="22" borderId="20" xfId="0" applyFill="1" applyBorder="1" applyAlignment="1">
      <alignment horizontal="justify" vertical="center" wrapText="1"/>
    </xf>
    <xf numFmtId="0" fontId="0" fillId="22" borderId="20" xfId="0" applyFill="1" applyBorder="1" applyAlignment="1">
      <alignment horizontal="center" vertical="center"/>
    </xf>
    <xf numFmtId="0" fontId="0" fillId="4" borderId="20" xfId="0" applyFill="1" applyBorder="1" applyAlignment="1">
      <alignment horizontal="center" vertical="center"/>
    </xf>
    <xf numFmtId="0" fontId="55" fillId="0" borderId="0" xfId="0" applyFont="1" applyAlignment="1">
      <alignment horizontal="center"/>
    </xf>
    <xf numFmtId="0" fontId="10" fillId="4" borderId="13" xfId="0" applyNumberFormat="1" applyFont="1" applyFill="1" applyBorder="1" applyAlignment="1">
      <alignment horizontal="justify" vertical="center" wrapText="1"/>
    </xf>
    <xf numFmtId="9" fontId="44" fillId="4"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Hyperlink" xfId="42"/>
    <cellStyle name="Followed Hyperlink" xfId="43"/>
    <cellStyle name="Explanatory Text" xfId="44"/>
    <cellStyle name="Good" xfId="45"/>
    <cellStyle name="Heading 1" xfId="46"/>
    <cellStyle name="Heading 2" xfId="47"/>
    <cellStyle name="Heading 3" xfId="48"/>
    <cellStyle name="Heading 4" xfId="49"/>
    <cellStyle name="Input" xfId="50"/>
    <cellStyle name="Linked Cell" xfId="51"/>
    <cellStyle name="Comma" xfId="52"/>
    <cellStyle name="Comma [0]"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nmr.eu/" TargetMode="External" /><Relationship Id="rId2" Type="http://schemas.openxmlformats.org/officeDocument/2006/relationships/hyperlink" Target="http://www.dorii.eu/" TargetMode="External" /><Relationship Id="rId3" Type="http://schemas.openxmlformats.org/officeDocument/2006/relationships/hyperlink" Target="http://www.elettra.trieste.it/lightsources/labs-and-services/scientific-computing/products.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X199"/>
  <sheetViews>
    <sheetView tabSelected="1" zoomScale="75" zoomScaleNormal="75" zoomScalePageLayoutView="0" workbookViewId="0" topLeftCell="A1">
      <pane xSplit="10" ySplit="6" topLeftCell="K7" activePane="bottomRight" state="frozen"/>
      <selection pane="topLeft" activeCell="A1" sqref="A1"/>
      <selection pane="topRight" activeCell="K1" sqref="K1"/>
      <selection pane="bottomLeft" activeCell="A7" sqref="A7"/>
      <selection pane="bottomRight" activeCell="B7" sqref="B7"/>
    </sheetView>
  </sheetViews>
  <sheetFormatPr defaultColWidth="9.140625" defaultRowHeight="12.75" outlineLevelRow="6" outlineLevelCol="3"/>
  <cols>
    <col min="1" max="1" width="4.8515625" style="0" customWidth="1"/>
    <col min="2" max="2" width="6.28125" style="33" customWidth="1"/>
    <col min="3" max="3" width="3.57421875" style="0" customWidth="1"/>
    <col min="4" max="8" width="5.7109375" style="0" customWidth="1"/>
    <col min="9" max="9" width="5.7109375" style="0" hidden="1" customWidth="1"/>
    <col min="10" max="10" width="11.8515625" style="0" hidden="1" customWidth="1"/>
    <col min="11" max="11" width="5.7109375" style="0" customWidth="1" outlineLevel="1" collapsed="1"/>
    <col min="12" max="12" width="40.7109375" style="19" hidden="1" customWidth="1" outlineLevel="2"/>
    <col min="13" max="16" width="40.7109375" style="12" customWidth="1" outlineLevel="3"/>
    <col min="17" max="17" width="40.7109375" style="19" hidden="1" customWidth="1" outlineLevel="2"/>
    <col min="18" max="18" width="40.7109375" style="12" customWidth="1" outlineLevel="3"/>
    <col min="19" max="20" width="40.7109375" style="19" hidden="1" customWidth="1" outlineLevel="2"/>
    <col min="21" max="21" width="5.7109375" style="0" customWidth="1" outlineLevel="1" collapsed="1"/>
    <col min="22" max="22" width="40.7109375" style="19" hidden="1" customWidth="1" outlineLevel="2"/>
    <col min="23" max="25" width="40.7109375" style="12" customWidth="1" outlineLevel="3"/>
    <col min="26" max="26" width="40.7109375" style="19" hidden="1" customWidth="1" outlineLevel="2"/>
    <col min="27" max="27" width="40.7109375" style="12" customWidth="1" outlineLevel="3"/>
    <col min="28" max="28" width="40.7109375" style="19" hidden="1" customWidth="1" outlineLevel="2"/>
    <col min="29" max="31" width="40.7109375" style="12" customWidth="1" outlineLevel="3"/>
    <col min="32" max="32" width="40.7109375" style="19" hidden="1" customWidth="1" outlineLevel="2"/>
    <col min="33" max="33" width="40.7109375" style="12" hidden="1" customWidth="1" outlineLevel="3"/>
    <col min="34" max="34" width="40.7109375" style="12" customWidth="1" outlineLevel="3"/>
    <col min="35" max="35" width="5.7109375" style="0" customWidth="1" outlineLevel="1" collapsed="1"/>
    <col min="36" max="37" width="40.7109375" style="19" hidden="1" customWidth="1" outlineLevel="2"/>
    <col min="38" max="39" width="40.7109375" style="12" customWidth="1" outlineLevel="3"/>
    <col min="40" max="40" width="40.7109375" style="19" hidden="1" customWidth="1" outlineLevel="2"/>
    <col min="41" max="41" width="40.7109375" style="12" customWidth="1" outlineLevel="3"/>
    <col min="42" max="42" width="40.7109375" style="19" hidden="1" customWidth="1" outlineLevel="2"/>
    <col min="43" max="43" width="5.7109375" style="0" customWidth="1" outlineLevel="1" collapsed="1"/>
    <col min="44" max="44" width="40.7109375" style="19" hidden="1" customWidth="1" outlineLevel="2"/>
    <col min="45" max="46" width="40.7109375" style="12" customWidth="1" outlineLevel="3"/>
    <col min="47" max="47" width="40.7109375" style="19" hidden="1" customWidth="1" outlineLevel="2"/>
    <col min="48" max="50" width="40.7109375" style="12" customWidth="1" outlineLevel="3"/>
    <col min="51" max="53" width="40.7109375" style="12" hidden="1" customWidth="1" outlineLevel="3"/>
    <col min="54" max="54" width="5.7109375" style="0" customWidth="1" outlineLevel="1" collapsed="1"/>
    <col min="55" max="55" width="40.7109375" style="19" hidden="1" customWidth="1" outlineLevel="2"/>
    <col min="56" max="56" width="40.7109375" style="12" hidden="1" customWidth="1" outlineLevel="3"/>
    <col min="57" max="57" width="40.7109375" style="12" customWidth="1" outlineLevel="3"/>
    <col min="58" max="58" width="40.7109375" style="19" hidden="1" customWidth="1" outlineLevel="2"/>
    <col min="59" max="59" width="40.7109375" style="12" hidden="1" customWidth="1" outlineLevel="3"/>
    <col min="60" max="61" width="40.7109375" style="12" customWidth="1" outlineLevel="3"/>
    <col min="62" max="62" width="5.7109375" style="0" hidden="1" customWidth="1" outlineLevel="1" collapsed="1"/>
    <col min="63" max="63" width="40.7109375" style="19" hidden="1" customWidth="1" outlineLevel="2"/>
    <col min="64" max="64" width="40.7109375" style="12" hidden="1" customWidth="1" outlineLevel="3"/>
    <col min="65" max="66" width="40.7109375" style="19" hidden="1" customWidth="1" outlineLevel="2"/>
    <col min="67" max="67" width="40.7109375" style="12" hidden="1" customWidth="1" outlineLevel="3"/>
    <col min="68" max="68" width="5.7109375" style="0" customWidth="1" outlineLevel="1" collapsed="1"/>
    <col min="69" max="69" width="40.7109375" style="19" hidden="1" customWidth="1" outlineLevel="2"/>
    <col min="70" max="70" width="40.7109375" style="12" customWidth="1" outlineLevel="3"/>
    <col min="71" max="71" width="5.8515625" style="0" customWidth="1"/>
    <col min="72" max="72" width="31.7109375" style="0" customWidth="1"/>
    <col min="73" max="73" width="40.7109375" style="19" customWidth="1"/>
    <col min="74" max="74" width="60.7109375" style="36" customWidth="1"/>
  </cols>
  <sheetData>
    <row r="1" ht="12.75">
      <c r="J1" s="2" t="s">
        <v>1275</v>
      </c>
    </row>
    <row r="2" spans="1:74" ht="12.75">
      <c r="A2" s="34" t="s">
        <v>1599</v>
      </c>
      <c r="I2">
        <f>COUNTA(K2:BR2)</f>
        <v>7</v>
      </c>
      <c r="J2" s="19" t="s">
        <v>1316</v>
      </c>
      <c r="K2" s="17" t="s">
        <v>1276</v>
      </c>
      <c r="L2" s="55"/>
      <c r="M2" s="16"/>
      <c r="N2" s="16"/>
      <c r="O2" s="16"/>
      <c r="P2" s="16"/>
      <c r="Q2" s="55"/>
      <c r="R2" s="16"/>
      <c r="S2" s="55"/>
      <c r="T2" s="55"/>
      <c r="U2" s="17" t="s">
        <v>1277</v>
      </c>
      <c r="V2" s="55"/>
      <c r="W2" s="16"/>
      <c r="X2" s="16"/>
      <c r="Y2" s="16"/>
      <c r="Z2" s="55"/>
      <c r="AA2" s="16"/>
      <c r="AB2" s="55"/>
      <c r="AC2" s="16"/>
      <c r="AD2" s="16"/>
      <c r="AE2" s="16"/>
      <c r="AF2" s="55"/>
      <c r="AG2" s="16"/>
      <c r="AH2" s="18"/>
      <c r="AI2" s="17" t="s">
        <v>1278</v>
      </c>
      <c r="AJ2" s="55"/>
      <c r="AK2" s="55"/>
      <c r="AL2" s="16"/>
      <c r="AM2" s="16"/>
      <c r="AN2" s="55"/>
      <c r="AO2" s="16"/>
      <c r="AP2" s="60"/>
      <c r="AQ2" s="17" t="s">
        <v>1279</v>
      </c>
      <c r="AR2" s="55"/>
      <c r="AS2" s="16"/>
      <c r="AT2" s="16"/>
      <c r="AU2" s="55"/>
      <c r="AV2" s="16"/>
      <c r="AW2" s="16"/>
      <c r="AX2" s="16"/>
      <c r="AY2" s="16"/>
      <c r="AZ2" s="16"/>
      <c r="BA2" s="18"/>
      <c r="BB2" s="17" t="s">
        <v>1280</v>
      </c>
      <c r="BC2" s="55"/>
      <c r="BD2" s="16"/>
      <c r="BE2" s="16"/>
      <c r="BF2" s="55"/>
      <c r="BG2" s="16"/>
      <c r="BH2" s="16"/>
      <c r="BI2" s="18"/>
      <c r="BJ2" s="17" t="s">
        <v>1281</v>
      </c>
      <c r="BK2" s="55"/>
      <c r="BL2" s="16"/>
      <c r="BM2" s="55"/>
      <c r="BN2" s="55"/>
      <c r="BO2" s="18"/>
      <c r="BP2" s="17" t="s">
        <v>1282</v>
      </c>
      <c r="BQ2" s="55"/>
      <c r="BR2" s="16"/>
      <c r="BT2" s="35" t="s">
        <v>1546</v>
      </c>
      <c r="BU2" s="35" t="s">
        <v>1600</v>
      </c>
      <c r="BV2" s="37" t="s">
        <v>728</v>
      </c>
    </row>
    <row r="3" spans="9:74" ht="12.75" hidden="1">
      <c r="I3">
        <f>COUNTA(K3:BR3)</f>
        <v>49</v>
      </c>
      <c r="J3" s="19" t="s">
        <v>1317</v>
      </c>
      <c r="K3" s="7"/>
      <c r="L3" s="19" t="s">
        <v>1238</v>
      </c>
      <c r="M3" s="12" t="s">
        <v>904</v>
      </c>
      <c r="N3" s="12" t="s">
        <v>904</v>
      </c>
      <c r="O3" s="12" t="s">
        <v>904</v>
      </c>
      <c r="P3" s="12" t="s">
        <v>904</v>
      </c>
      <c r="Q3" s="19" t="s">
        <v>1734</v>
      </c>
      <c r="R3" s="12" t="s">
        <v>904</v>
      </c>
      <c r="S3" s="19" t="s">
        <v>1244</v>
      </c>
      <c r="T3" s="19" t="s">
        <v>1245</v>
      </c>
      <c r="U3" s="7"/>
      <c r="V3" s="19" t="s">
        <v>1246</v>
      </c>
      <c r="W3" s="19" t="s">
        <v>904</v>
      </c>
      <c r="X3" s="19" t="s">
        <v>904</v>
      </c>
      <c r="Y3" s="19" t="s">
        <v>904</v>
      </c>
      <c r="Z3" s="19" t="s">
        <v>1735</v>
      </c>
      <c r="AA3" s="19" t="s">
        <v>904</v>
      </c>
      <c r="AB3" s="19" t="s">
        <v>1736</v>
      </c>
      <c r="AF3" s="19" t="s">
        <v>1737</v>
      </c>
      <c r="AG3" s="12" t="s">
        <v>904</v>
      </c>
      <c r="AH3" s="12" t="s">
        <v>904</v>
      </c>
      <c r="AI3" s="7"/>
      <c r="AJ3" s="19" t="s">
        <v>1738</v>
      </c>
      <c r="AK3" s="19" t="s">
        <v>1223</v>
      </c>
      <c r="AL3" s="12" t="s">
        <v>904</v>
      </c>
      <c r="AM3" s="12" t="s">
        <v>904</v>
      </c>
      <c r="AN3" s="19" t="s">
        <v>1224</v>
      </c>
      <c r="AO3" s="19" t="s">
        <v>904</v>
      </c>
      <c r="AP3" s="19" t="s">
        <v>1645</v>
      </c>
      <c r="AQ3" s="7"/>
      <c r="AR3" s="19" t="s">
        <v>1225</v>
      </c>
      <c r="AS3" s="19" t="s">
        <v>904</v>
      </c>
      <c r="AT3" s="19" t="s">
        <v>904</v>
      </c>
      <c r="AU3" s="19" t="s">
        <v>1226</v>
      </c>
      <c r="AV3" s="19" t="s">
        <v>904</v>
      </c>
      <c r="AW3" s="19" t="s">
        <v>904</v>
      </c>
      <c r="AX3" s="19" t="s">
        <v>904</v>
      </c>
      <c r="AY3" s="19" t="s">
        <v>561</v>
      </c>
      <c r="AZ3" s="19" t="s">
        <v>562</v>
      </c>
      <c r="BA3" s="19" t="s">
        <v>562</v>
      </c>
      <c r="BB3" s="7"/>
      <c r="BC3" s="19" t="s">
        <v>1263</v>
      </c>
      <c r="BD3" s="19" t="s">
        <v>565</v>
      </c>
      <c r="BE3" s="19" t="s">
        <v>904</v>
      </c>
      <c r="BF3" s="19" t="s">
        <v>1266</v>
      </c>
      <c r="BG3" s="19" t="s">
        <v>561</v>
      </c>
      <c r="BH3" s="19" t="s">
        <v>904</v>
      </c>
      <c r="BI3" s="19" t="s">
        <v>566</v>
      </c>
      <c r="BJ3" s="7"/>
      <c r="BK3" s="19" t="s">
        <v>1315</v>
      </c>
      <c r="BM3" s="19" t="s">
        <v>1271</v>
      </c>
      <c r="BN3" s="19" t="s">
        <v>1272</v>
      </c>
      <c r="BO3" s="19" t="s">
        <v>567</v>
      </c>
      <c r="BP3" s="7"/>
      <c r="BQ3" s="19" t="s">
        <v>1314</v>
      </c>
      <c r="BR3" s="19" t="s">
        <v>904</v>
      </c>
      <c r="BU3" s="12" t="s">
        <v>1597</v>
      </c>
      <c r="BV3" s="36" t="s">
        <v>1598</v>
      </c>
    </row>
    <row r="4" spans="1:70" ht="12.75">
      <c r="A4" s="253">
        <v>1</v>
      </c>
      <c r="B4" s="253">
        <v>4</v>
      </c>
      <c r="C4" s="253">
        <f>COUNTA(C6:C190)</f>
        <v>17</v>
      </c>
      <c r="D4" s="253">
        <f>COUNTA(D6:D190)</f>
        <v>59</v>
      </c>
      <c r="E4" s="253">
        <f>COUNTA(E6:E190)</f>
        <v>77</v>
      </c>
      <c r="F4" s="253">
        <f>COUNTA(F6:F190)</f>
        <v>21</v>
      </c>
      <c r="G4" s="253">
        <f>COUNTA(G6:G190)</f>
        <v>5</v>
      </c>
      <c r="I4">
        <f>COUNTA(K4:BR4)</f>
        <v>33</v>
      </c>
      <c r="J4" s="19" t="s">
        <v>1318</v>
      </c>
      <c r="K4" s="7"/>
      <c r="L4" s="35"/>
      <c r="M4" s="12" t="s">
        <v>1283</v>
      </c>
      <c r="N4" s="12" t="s">
        <v>1284</v>
      </c>
      <c r="O4" s="12" t="s">
        <v>1285</v>
      </c>
      <c r="P4" s="12" t="s">
        <v>1286</v>
      </c>
      <c r="Q4" s="35"/>
      <c r="R4" s="12" t="s">
        <v>1287</v>
      </c>
      <c r="S4" s="35"/>
      <c r="T4" s="35"/>
      <c r="U4" s="7"/>
      <c r="V4" s="35"/>
      <c r="W4" s="12" t="s">
        <v>1288</v>
      </c>
      <c r="X4" s="12" t="s">
        <v>1289</v>
      </c>
      <c r="Y4" s="12" t="s">
        <v>1290</v>
      </c>
      <c r="Z4" s="35"/>
      <c r="AA4" s="12" t="s">
        <v>1291</v>
      </c>
      <c r="AB4" s="35"/>
      <c r="AC4" s="12" t="s">
        <v>1292</v>
      </c>
      <c r="AD4" s="12" t="s">
        <v>1293</v>
      </c>
      <c r="AE4" s="12" t="s">
        <v>1294</v>
      </c>
      <c r="AF4" s="35"/>
      <c r="AG4" s="12" t="s">
        <v>1295</v>
      </c>
      <c r="AH4" s="12" t="s">
        <v>1296</v>
      </c>
      <c r="AI4" s="7"/>
      <c r="AJ4" s="35"/>
      <c r="AK4" s="35"/>
      <c r="AL4" s="12" t="s">
        <v>1297</v>
      </c>
      <c r="AM4" s="12" t="s">
        <v>1298</v>
      </c>
      <c r="AN4" s="35"/>
      <c r="AO4" s="12" t="s">
        <v>1299</v>
      </c>
      <c r="AP4" s="35"/>
      <c r="AQ4" s="7"/>
      <c r="AR4" s="35"/>
      <c r="AS4" s="12" t="s">
        <v>1300</v>
      </c>
      <c r="AT4" s="12" t="s">
        <v>1301</v>
      </c>
      <c r="AU4" s="35"/>
      <c r="AV4" s="12" t="s">
        <v>1302</v>
      </c>
      <c r="AW4" s="12" t="s">
        <v>1691</v>
      </c>
      <c r="AX4" s="12" t="s">
        <v>1692</v>
      </c>
      <c r="AY4" s="12" t="s">
        <v>1303</v>
      </c>
      <c r="AZ4" s="12" t="s">
        <v>1304</v>
      </c>
      <c r="BA4" s="12" t="s">
        <v>1305</v>
      </c>
      <c r="BB4" s="7"/>
      <c r="BC4" s="35"/>
      <c r="BD4" s="12" t="s">
        <v>1306</v>
      </c>
      <c r="BE4" s="12" t="s">
        <v>1307</v>
      </c>
      <c r="BF4" s="35"/>
      <c r="BG4" s="12" t="s">
        <v>1308</v>
      </c>
      <c r="BH4" s="12" t="s">
        <v>1309</v>
      </c>
      <c r="BI4" s="12" t="s">
        <v>1310</v>
      </c>
      <c r="BJ4" s="7"/>
      <c r="BK4" s="35"/>
      <c r="BL4" s="12" t="s">
        <v>1311</v>
      </c>
      <c r="BM4" s="35"/>
      <c r="BN4" s="35"/>
      <c r="BO4" s="12" t="s">
        <v>1312</v>
      </c>
      <c r="BP4" s="7"/>
      <c r="BQ4" s="35"/>
      <c r="BR4" s="12" t="s">
        <v>1313</v>
      </c>
    </row>
    <row r="5" spans="1:70" ht="12.75">
      <c r="A5" s="253" t="s">
        <v>1472</v>
      </c>
      <c r="B5" s="253" t="s">
        <v>1321</v>
      </c>
      <c r="C5" s="253" t="s">
        <v>1322</v>
      </c>
      <c r="D5" s="253" t="s">
        <v>1323</v>
      </c>
      <c r="E5" s="253" t="s">
        <v>1324</v>
      </c>
      <c r="F5" s="253" t="s">
        <v>1325</v>
      </c>
      <c r="G5" s="253" t="s">
        <v>1326</v>
      </c>
      <c r="J5" s="19" t="s">
        <v>1319</v>
      </c>
      <c r="K5" s="7"/>
      <c r="L5" s="35"/>
      <c r="M5" s="2" t="s">
        <v>1239</v>
      </c>
      <c r="N5" s="2" t="s">
        <v>1240</v>
      </c>
      <c r="O5" s="2" t="s">
        <v>1241</v>
      </c>
      <c r="P5" s="2" t="s">
        <v>1242</v>
      </c>
      <c r="Q5" s="35"/>
      <c r="R5" s="2" t="s">
        <v>1243</v>
      </c>
      <c r="S5" s="35"/>
      <c r="T5" s="35"/>
      <c r="U5" s="7"/>
      <c r="V5" s="35"/>
      <c r="W5" s="2" t="s">
        <v>1247</v>
      </c>
      <c r="X5" s="2" t="s">
        <v>1248</v>
      </c>
      <c r="Y5" s="2" t="s">
        <v>1249</v>
      </c>
      <c r="Z5" s="35"/>
      <c r="AA5" s="2" t="s">
        <v>1250</v>
      </c>
      <c r="AB5" s="35"/>
      <c r="AC5" s="2" t="s">
        <v>1251</v>
      </c>
      <c r="AD5" s="2" t="s">
        <v>1252</v>
      </c>
      <c r="AE5" s="2" t="s">
        <v>1253</v>
      </c>
      <c r="AF5" s="35"/>
      <c r="AG5" s="12" t="s">
        <v>1254</v>
      </c>
      <c r="AH5" s="2" t="s">
        <v>1255</v>
      </c>
      <c r="AI5" s="7"/>
      <c r="AJ5" s="35"/>
      <c r="AK5" s="35"/>
      <c r="AL5" s="2" t="s">
        <v>559</v>
      </c>
      <c r="AM5" s="2" t="s">
        <v>1257</v>
      </c>
      <c r="AN5" s="35"/>
      <c r="AO5" s="2" t="s">
        <v>1258</v>
      </c>
      <c r="AP5" s="35"/>
      <c r="AQ5" s="7"/>
      <c r="AR5" s="35"/>
      <c r="AS5" s="2" t="s">
        <v>1646</v>
      </c>
      <c r="AT5" s="2" t="s">
        <v>1259</v>
      </c>
      <c r="AU5" s="35"/>
      <c r="AV5" s="2" t="s">
        <v>560</v>
      </c>
      <c r="AW5" s="2" t="s">
        <v>563</v>
      </c>
      <c r="AX5" s="2" t="s">
        <v>564</v>
      </c>
      <c r="AY5" s="2" t="s">
        <v>1260</v>
      </c>
      <c r="AZ5" s="12" t="s">
        <v>1261</v>
      </c>
      <c r="BA5" s="2" t="s">
        <v>1262</v>
      </c>
      <c r="BB5" s="7"/>
      <c r="BC5" s="35"/>
      <c r="BD5" s="12" t="s">
        <v>1264</v>
      </c>
      <c r="BE5" s="2" t="s">
        <v>1265</v>
      </c>
      <c r="BF5" s="35"/>
      <c r="BG5" s="2" t="s">
        <v>1267</v>
      </c>
      <c r="BH5" s="2" t="s">
        <v>1268</v>
      </c>
      <c r="BI5" s="2" t="s">
        <v>1269</v>
      </c>
      <c r="BJ5" s="7"/>
      <c r="BK5" s="35"/>
      <c r="BL5" s="12" t="s">
        <v>1270</v>
      </c>
      <c r="BM5" s="35"/>
      <c r="BN5" s="35"/>
      <c r="BO5" s="2" t="s">
        <v>1273</v>
      </c>
      <c r="BP5" s="7"/>
      <c r="BQ5" s="35"/>
      <c r="BR5" s="2" t="s">
        <v>1274</v>
      </c>
    </row>
    <row r="6" spans="1:70" ht="12.75" hidden="1">
      <c r="A6" s="2" t="s">
        <v>1237</v>
      </c>
      <c r="J6" s="1" t="s">
        <v>126</v>
      </c>
      <c r="K6" s="8"/>
      <c r="L6" s="57" t="str">
        <f>"filled: "&amp;COUNTA(L7:L189)&amp;" fields ("&amp;TEXT(COUNTA(L7:L189)/178,"0,0%")&amp;")"</f>
        <v>filled: 28 fields (15,7%)</v>
      </c>
      <c r="M6" s="57" t="str">
        <f aca="true" t="shared" si="0" ref="M6:T6">"filled: "&amp;COUNTA(M7:M189)&amp;" fields ("&amp;TEXT(COUNTA(M7:M189)/178,"0,0%")&amp;")"</f>
        <v>filled: 114 fields (64,0%)</v>
      </c>
      <c r="N6" s="57" t="str">
        <f t="shared" si="0"/>
        <v>filled: 126 fields (70,8%)</v>
      </c>
      <c r="O6" s="57" t="str">
        <f t="shared" si="0"/>
        <v>filled: 107 fields (60,1%)</v>
      </c>
      <c r="P6" s="57" t="str">
        <f t="shared" si="0"/>
        <v>filled: 144 fields (80,9%)</v>
      </c>
      <c r="Q6" s="57" t="str">
        <f t="shared" si="0"/>
        <v>filled: 21 fields (11,8%)</v>
      </c>
      <c r="R6" s="57" t="str">
        <f t="shared" si="0"/>
        <v>filled: 163 fields (91,6%)</v>
      </c>
      <c r="S6" s="57" t="str">
        <f t="shared" si="0"/>
        <v>filled: 24 fields (13,5%)</v>
      </c>
      <c r="T6" s="57" t="str">
        <f t="shared" si="0"/>
        <v>filled: 14 fields (7,9%)</v>
      </c>
      <c r="U6" s="8"/>
      <c r="V6" s="57" t="str">
        <f aca="true" t="shared" si="1" ref="V6:AH6">"filled: "&amp;COUNTA(V7:V189)&amp;" fields ("&amp;TEXT(COUNTA(V7:V189)/178,"0,0%")&amp;")"</f>
        <v>filled: 19 fields (10,7%)</v>
      </c>
      <c r="W6" s="57" t="str">
        <f t="shared" si="1"/>
        <v>filled: 158 fields (88,8%)</v>
      </c>
      <c r="X6" s="57" t="str">
        <f t="shared" si="1"/>
        <v>filled: 155 fields (87,1%)</v>
      </c>
      <c r="Y6" s="57" t="str">
        <f t="shared" si="1"/>
        <v>filled: 150 fields (84,3%)</v>
      </c>
      <c r="Z6" s="57" t="str">
        <f t="shared" si="1"/>
        <v>filled: 15 fields (8,4%)</v>
      </c>
      <c r="AA6" s="57" t="str">
        <f t="shared" si="1"/>
        <v>filled: 162 fields (91,0%)</v>
      </c>
      <c r="AB6" s="57" t="str">
        <f t="shared" si="1"/>
        <v>filled: 49 fields (27,5%)</v>
      </c>
      <c r="AC6" s="57" t="str">
        <f t="shared" si="1"/>
        <v>filled: 65 fields (36,5%)</v>
      </c>
      <c r="AD6" s="57" t="str">
        <f t="shared" si="1"/>
        <v>filled: 83 fields (46,6%)</v>
      </c>
      <c r="AE6" s="57" t="str">
        <f t="shared" si="1"/>
        <v>filled: 128 fields (71,9%)</v>
      </c>
      <c r="AF6" s="57" t="str">
        <f t="shared" si="1"/>
        <v>filled: 13 fields (7,3%)</v>
      </c>
      <c r="AG6" s="57" t="str">
        <f t="shared" si="1"/>
        <v>filled: 17 fields (9,6%)</v>
      </c>
      <c r="AH6" s="57" t="str">
        <f t="shared" si="1"/>
        <v>filled: 80 fields (44,9%)</v>
      </c>
      <c r="AI6" s="8"/>
      <c r="AJ6" s="57" t="str">
        <f aca="true" t="shared" si="2" ref="AJ6:AP6">"filled: "&amp;COUNTA(AJ7:AJ189)&amp;" fields ("&amp;TEXT(COUNTA(AJ7:AJ189)/178,"0,0%")&amp;")"</f>
        <v>filled: 5 fields (2,8%)</v>
      </c>
      <c r="AK6" s="57" t="str">
        <f t="shared" si="2"/>
        <v>filled: 3 fields (1,7%)</v>
      </c>
      <c r="AL6" s="57" t="str">
        <f t="shared" si="2"/>
        <v>filled: 101 fields (56,7%)</v>
      </c>
      <c r="AM6" s="57" t="str">
        <f t="shared" si="2"/>
        <v>filled: 101 fields (56,7%)</v>
      </c>
      <c r="AN6" s="57" t="str">
        <f t="shared" si="2"/>
        <v>filled: 18 fields (10,1%)</v>
      </c>
      <c r="AO6" s="57" t="str">
        <f t="shared" si="2"/>
        <v>filled: 117 fields (65,7%)</v>
      </c>
      <c r="AP6" s="57" t="str">
        <f t="shared" si="2"/>
        <v>filled: 9 fields (5,1%)</v>
      </c>
      <c r="AQ6" s="8"/>
      <c r="AR6" s="57" t="str">
        <f aca="true" t="shared" si="3" ref="AR6:BA6">"filled: "&amp;COUNTA(AR7:AR189)&amp;" fields ("&amp;TEXT(COUNTA(AR7:AR189)/178,"0,0%")&amp;")"</f>
        <v>filled: 31 fields (17,4%)</v>
      </c>
      <c r="AS6" s="57" t="str">
        <f t="shared" si="3"/>
        <v>filled: 91 fields (51,1%)</v>
      </c>
      <c r="AT6" s="57" t="str">
        <f t="shared" si="3"/>
        <v>filled: 131 fields (73,6%)</v>
      </c>
      <c r="AU6" s="57" t="str">
        <f t="shared" si="3"/>
        <v>filled: 14 fields (7,9%)</v>
      </c>
      <c r="AV6" s="57" t="str">
        <f t="shared" si="3"/>
        <v>filled: 105 fields (59,0%)</v>
      </c>
      <c r="AW6" s="57" t="str">
        <f t="shared" si="3"/>
        <v>filled: 59 fields (33,1%)</v>
      </c>
      <c r="AX6" s="57" t="str">
        <f t="shared" si="3"/>
        <v>filled: 77 fields (43,3%)</v>
      </c>
      <c r="AY6" s="57" t="str">
        <f t="shared" si="3"/>
        <v>filled: 95 fields (53,4%)</v>
      </c>
      <c r="AZ6" s="57" t="str">
        <f t="shared" si="3"/>
        <v>filled: 37 fields (20,8%)</v>
      </c>
      <c r="BA6" s="57" t="str">
        <f t="shared" si="3"/>
        <v>filled: 140 fields (78,7%)</v>
      </c>
      <c r="BB6" s="8"/>
      <c r="BC6" s="57" t="str">
        <f aca="true" t="shared" si="4" ref="BC6:BI6">"filled: "&amp;COUNTA(BC7:BC189)&amp;" fields ("&amp;TEXT(COUNTA(BC7:BC189)/178,"0,0%")&amp;")"</f>
        <v>filled: 14 fields (7,9%)</v>
      </c>
      <c r="BD6" s="57" t="str">
        <f t="shared" si="4"/>
        <v>filled: 9 fields (5,1%)</v>
      </c>
      <c r="BE6" s="57" t="str">
        <f t="shared" si="4"/>
        <v>filled: 123 fields (69,1%)</v>
      </c>
      <c r="BF6" s="57" t="str">
        <f t="shared" si="4"/>
        <v>filled: 6 fields (3,4%)</v>
      </c>
      <c r="BG6" s="57" t="str">
        <f t="shared" si="4"/>
        <v>filled: 4 fields (2,2%)</v>
      </c>
      <c r="BH6" s="57" t="str">
        <f t="shared" si="4"/>
        <v>filled: 170 fields (95,5%)</v>
      </c>
      <c r="BI6" s="57" t="str">
        <f t="shared" si="4"/>
        <v>filled: 173 fields (97,2%)</v>
      </c>
      <c r="BJ6" s="8"/>
      <c r="BK6" s="57" t="str">
        <f>"filled: "&amp;COUNTA(BK7:BK189)&amp;" fields ("&amp;TEXT(COUNTA(BK7:BK189)/178,"0,0%")&amp;")"</f>
        <v>filled: 6 fields (3,4%)</v>
      </c>
      <c r="BL6" s="57" t="str">
        <f>"filled: "&amp;COUNTA(BL7:BL189)&amp;" fields ("&amp;TEXT(COUNTA(BL7:BL189)/178,"0,0%")&amp;")"</f>
        <v>filled: 69 fields (38,8%)</v>
      </c>
      <c r="BM6" s="57" t="str">
        <f>"filled: "&amp;COUNTA(BM7:BM189)&amp;" fields ("&amp;TEXT(COUNTA(BM7:BM189)/178,"0,0%")&amp;")"</f>
        <v>filled: 4 fields (2,2%)</v>
      </c>
      <c r="BN6" s="57" t="str">
        <f>"filled: "&amp;COUNTA(BN7:BN189)&amp;" fields ("&amp;TEXT(COUNTA(BN7:BN189)/178,"0,0%")&amp;")"</f>
        <v>filled: 3 fields (1,7%)</v>
      </c>
      <c r="BO6" s="57" t="str">
        <f>"filled: "&amp;COUNTA(BO7:BO189)&amp;" fields ("&amp;TEXT(COUNTA(BO7:BO189)/178,"0,0%")&amp;")"</f>
        <v>filled: 51 fields (28,7%)</v>
      </c>
      <c r="BP6" s="8"/>
      <c r="BQ6" s="57" t="str">
        <f>"filled: "&amp;COUNTA(BQ7:BQ189)&amp;" fields ("&amp;TEXT(COUNTA(BQ7:BQ189)/178,"0,0%")&amp;")"</f>
        <v>filled: 4 fields (2,2%)</v>
      </c>
      <c r="BR6" s="57" t="str">
        <f>"filled: "&amp;COUNTA(BR7:BR189)&amp;" fields ("&amp;TEXT(COUNTA(BR7:BR189)/178,"0,0%")&amp;")"</f>
        <v>filled: 163 fields (91,6%)</v>
      </c>
    </row>
    <row r="7" spans="2:74" ht="58.5" customHeight="1" outlineLevel="1">
      <c r="B7" s="39" t="s">
        <v>104</v>
      </c>
      <c r="C7" s="3"/>
      <c r="D7" s="3"/>
      <c r="E7" s="3"/>
      <c r="F7" s="3"/>
      <c r="G7" s="3"/>
      <c r="H7" s="3"/>
      <c r="I7" s="3"/>
      <c r="J7" s="11"/>
      <c r="K7" s="9"/>
      <c r="L7" s="56"/>
      <c r="M7" s="58"/>
      <c r="N7" s="58"/>
      <c r="O7" s="58"/>
      <c r="P7" s="58"/>
      <c r="Q7" s="56"/>
      <c r="R7" s="58"/>
      <c r="S7" s="56"/>
      <c r="T7" s="56"/>
      <c r="U7" s="9"/>
      <c r="V7" s="56"/>
      <c r="W7" s="58"/>
      <c r="X7" s="58"/>
      <c r="Y7" s="58"/>
      <c r="Z7" s="56"/>
      <c r="AA7" s="58"/>
      <c r="AB7" s="56"/>
      <c r="AC7" s="58"/>
      <c r="AD7" s="58"/>
      <c r="AE7" s="58"/>
      <c r="AF7" s="56"/>
      <c r="AG7" s="58"/>
      <c r="AH7" s="58"/>
      <c r="AI7" s="9"/>
      <c r="AJ7" s="56"/>
      <c r="AK7" s="56"/>
      <c r="AL7" s="58"/>
      <c r="AM7" s="58"/>
      <c r="AN7" s="56"/>
      <c r="AO7" s="58"/>
      <c r="AP7" s="56"/>
      <c r="AQ7" s="9"/>
      <c r="AR7" s="56"/>
      <c r="AS7" s="58"/>
      <c r="AT7" s="58"/>
      <c r="AU7" s="56"/>
      <c r="AV7" s="58"/>
      <c r="AW7" s="58"/>
      <c r="AX7" s="58"/>
      <c r="AY7" s="58"/>
      <c r="AZ7" s="58"/>
      <c r="BA7" s="58"/>
      <c r="BB7" s="9"/>
      <c r="BC7" s="56"/>
      <c r="BD7" s="58"/>
      <c r="BE7" s="58"/>
      <c r="BF7" s="56"/>
      <c r="BG7" s="58"/>
      <c r="BH7" s="58"/>
      <c r="BI7" s="58"/>
      <c r="BJ7" s="9"/>
      <c r="BK7" s="56"/>
      <c r="BL7" s="58"/>
      <c r="BM7" s="56"/>
      <c r="BN7" s="56"/>
      <c r="BO7" s="58"/>
      <c r="BP7" s="9"/>
      <c r="BQ7" s="56"/>
      <c r="BR7" s="58"/>
      <c r="BT7" s="58"/>
      <c r="BU7" s="29"/>
      <c r="BV7" s="31" t="s">
        <v>1011</v>
      </c>
    </row>
    <row r="8" spans="2:74" ht="282.75" customHeight="1" outlineLevel="2">
      <c r="B8" s="50" t="s">
        <v>102</v>
      </c>
      <c r="C8" s="40" t="s">
        <v>109</v>
      </c>
      <c r="D8" s="44"/>
      <c r="E8" s="5"/>
      <c r="F8" s="5"/>
      <c r="G8" s="5"/>
      <c r="H8" s="5"/>
      <c r="I8" s="227">
        <f>J8/53</f>
        <v>1</v>
      </c>
      <c r="J8" s="204">
        <f aca="true" t="shared" si="5" ref="J8:J43">COUNTA(L8:BR8)</f>
        <v>53</v>
      </c>
      <c r="K8" s="76"/>
      <c r="L8" s="232" t="s">
        <v>1608</v>
      </c>
      <c r="M8" s="77" t="s">
        <v>237</v>
      </c>
      <c r="N8" s="77" t="s">
        <v>830</v>
      </c>
      <c r="O8" s="77" t="s">
        <v>1609</v>
      </c>
      <c r="P8" s="77" t="s">
        <v>264</v>
      </c>
      <c r="Q8" s="80" t="s">
        <v>1733</v>
      </c>
      <c r="R8" s="77" t="s">
        <v>368</v>
      </c>
      <c r="S8" s="80" t="s">
        <v>1518</v>
      </c>
      <c r="T8" s="79" t="s">
        <v>1519</v>
      </c>
      <c r="U8" s="104"/>
      <c r="V8" s="79" t="s">
        <v>1520</v>
      </c>
      <c r="W8" s="77" t="s">
        <v>344</v>
      </c>
      <c r="X8" s="77" t="s">
        <v>1521</v>
      </c>
      <c r="Y8" s="77" t="s">
        <v>320</v>
      </c>
      <c r="Z8" s="80" t="s">
        <v>1526</v>
      </c>
      <c r="AA8" s="77" t="s">
        <v>236</v>
      </c>
      <c r="AB8" s="80" t="s">
        <v>85</v>
      </c>
      <c r="AC8" s="77" t="s">
        <v>83</v>
      </c>
      <c r="AD8" s="77" t="s">
        <v>913</v>
      </c>
      <c r="AE8" s="77" t="s">
        <v>88</v>
      </c>
      <c r="AF8" s="80" t="s">
        <v>84</v>
      </c>
      <c r="AG8" s="77" t="s">
        <v>1732</v>
      </c>
      <c r="AH8" s="77" t="s">
        <v>1122</v>
      </c>
      <c r="AI8" s="104"/>
      <c r="AJ8" s="79" t="s">
        <v>1641</v>
      </c>
      <c r="AK8" s="79" t="s">
        <v>1642</v>
      </c>
      <c r="AL8" s="77" t="s">
        <v>554</v>
      </c>
      <c r="AM8" s="77" t="s">
        <v>469</v>
      </c>
      <c r="AN8" s="80" t="s">
        <v>1643</v>
      </c>
      <c r="AO8" s="77" t="s">
        <v>1025</v>
      </c>
      <c r="AP8" s="79" t="s">
        <v>1644</v>
      </c>
      <c r="AQ8" s="104"/>
      <c r="AR8" s="79" t="s">
        <v>963</v>
      </c>
      <c r="AS8" s="78" t="s">
        <v>850</v>
      </c>
      <c r="AT8" s="149" t="s">
        <v>1647</v>
      </c>
      <c r="AU8" s="80" t="s">
        <v>1648</v>
      </c>
      <c r="AV8" s="233" t="s">
        <v>1649</v>
      </c>
      <c r="AW8" s="233" t="s">
        <v>1670</v>
      </c>
      <c r="AX8" s="233" t="s">
        <v>990</v>
      </c>
      <c r="AY8" s="77" t="s">
        <v>888</v>
      </c>
      <c r="AZ8" s="81" t="s">
        <v>1650</v>
      </c>
      <c r="BA8" s="77" t="s">
        <v>851</v>
      </c>
      <c r="BB8" s="104"/>
      <c r="BC8" s="79" t="s">
        <v>1651</v>
      </c>
      <c r="BD8" s="77" t="s">
        <v>1652</v>
      </c>
      <c r="BE8" s="89" t="s">
        <v>299</v>
      </c>
      <c r="BF8" s="79" t="s">
        <v>1653</v>
      </c>
      <c r="BG8" s="77" t="s">
        <v>1215</v>
      </c>
      <c r="BH8" s="89" t="s">
        <v>493</v>
      </c>
      <c r="BI8" s="200" t="s">
        <v>1216</v>
      </c>
      <c r="BJ8" s="103"/>
      <c r="BK8" s="80" t="s">
        <v>1136</v>
      </c>
      <c r="BL8" s="234" t="s">
        <v>20</v>
      </c>
      <c r="BM8" s="79" t="s">
        <v>1779</v>
      </c>
      <c r="BN8" s="79" t="s">
        <v>1780</v>
      </c>
      <c r="BO8" s="77" t="s">
        <v>1095</v>
      </c>
      <c r="BP8" s="103"/>
      <c r="BQ8" s="79" t="s">
        <v>1781</v>
      </c>
      <c r="BR8" s="99" t="s">
        <v>55</v>
      </c>
      <c r="BT8" s="63" t="s">
        <v>86</v>
      </c>
      <c r="BU8" s="29" t="s">
        <v>1605</v>
      </c>
      <c r="BV8" s="31" t="s">
        <v>729</v>
      </c>
    </row>
    <row r="9" spans="2:74" ht="301.5" customHeight="1" outlineLevel="2">
      <c r="B9" s="48" t="s">
        <v>103</v>
      </c>
      <c r="C9" s="40" t="s">
        <v>110</v>
      </c>
      <c r="D9" s="44"/>
      <c r="E9" s="5"/>
      <c r="F9" s="5"/>
      <c r="G9" s="5"/>
      <c r="H9" s="5"/>
      <c r="I9" s="227">
        <f>J9/53</f>
        <v>0.7735849056603774</v>
      </c>
      <c r="J9" s="204">
        <f t="shared" si="5"/>
        <v>41</v>
      </c>
      <c r="K9" s="13"/>
      <c r="L9" s="82" t="s">
        <v>1783</v>
      </c>
      <c r="M9" s="83" t="s">
        <v>238</v>
      </c>
      <c r="N9" s="83" t="s">
        <v>848</v>
      </c>
      <c r="O9" s="83" t="s">
        <v>1786</v>
      </c>
      <c r="P9" s="83" t="s">
        <v>265</v>
      </c>
      <c r="Q9" s="85" t="s">
        <v>1763</v>
      </c>
      <c r="R9" s="83" t="s">
        <v>369</v>
      </c>
      <c r="S9" s="85" t="s">
        <v>1335</v>
      </c>
      <c r="T9" s="85" t="s">
        <v>1758</v>
      </c>
      <c r="U9" s="105"/>
      <c r="V9" s="85" t="s">
        <v>1601</v>
      </c>
      <c r="W9" s="106"/>
      <c r="X9" s="83" t="s">
        <v>731</v>
      </c>
      <c r="Y9" s="83" t="s">
        <v>321</v>
      </c>
      <c r="Z9" s="85" t="s">
        <v>1218</v>
      </c>
      <c r="AA9" s="86" t="s">
        <v>309</v>
      </c>
      <c r="AB9" s="85" t="s">
        <v>1132</v>
      </c>
      <c r="AC9" s="83" t="s">
        <v>1075</v>
      </c>
      <c r="AD9" s="83" t="s">
        <v>914</v>
      </c>
      <c r="AE9" s="83" t="s">
        <v>614</v>
      </c>
      <c r="AF9" s="85" t="s">
        <v>1610</v>
      </c>
      <c r="AG9" s="83" t="s">
        <v>1332</v>
      </c>
      <c r="AH9" s="83" t="s">
        <v>1123</v>
      </c>
      <c r="AI9" s="105"/>
      <c r="AJ9" s="85"/>
      <c r="AK9" s="85"/>
      <c r="AL9" s="83" t="s">
        <v>555</v>
      </c>
      <c r="AM9" s="83" t="s">
        <v>734</v>
      </c>
      <c r="AN9" s="85"/>
      <c r="AO9" s="83" t="s">
        <v>80</v>
      </c>
      <c r="AP9" s="85" t="s">
        <v>1228</v>
      </c>
      <c r="AQ9" s="105"/>
      <c r="AR9" s="85" t="s">
        <v>962</v>
      </c>
      <c r="AS9" s="84" t="s">
        <v>252</v>
      </c>
      <c r="AT9" s="64" t="s">
        <v>347</v>
      </c>
      <c r="AU9" s="85"/>
      <c r="AV9" s="87" t="s">
        <v>1461</v>
      </c>
      <c r="AW9" s="87" t="s">
        <v>1671</v>
      </c>
      <c r="AX9" s="187" t="s">
        <v>984</v>
      </c>
      <c r="AY9" s="83" t="s">
        <v>889</v>
      </c>
      <c r="AZ9" s="83" t="s">
        <v>950</v>
      </c>
      <c r="BA9" s="83" t="s">
        <v>852</v>
      </c>
      <c r="BB9" s="105"/>
      <c r="BC9" s="85"/>
      <c r="BD9" s="83"/>
      <c r="BE9" s="94" t="s">
        <v>1502</v>
      </c>
      <c r="BF9" s="85" t="s">
        <v>613</v>
      </c>
      <c r="BG9" s="83"/>
      <c r="BH9" s="83" t="s">
        <v>494</v>
      </c>
      <c r="BI9" s="201" t="s">
        <v>744</v>
      </c>
      <c r="BJ9" s="105"/>
      <c r="BK9" s="85"/>
      <c r="BL9" s="235" t="s">
        <v>21</v>
      </c>
      <c r="BM9" s="85"/>
      <c r="BN9" s="85"/>
      <c r="BO9" s="83" t="s">
        <v>1096</v>
      </c>
      <c r="BP9" s="105"/>
      <c r="BQ9" s="85"/>
      <c r="BR9" s="100" t="s">
        <v>56</v>
      </c>
      <c r="BT9" s="64" t="s">
        <v>921</v>
      </c>
      <c r="BU9" s="29" t="s">
        <v>1550</v>
      </c>
      <c r="BV9" s="31" t="s">
        <v>1549</v>
      </c>
    </row>
    <row r="10" spans="2:74" ht="96" outlineLevel="3">
      <c r="B10" s="49" t="s">
        <v>1474</v>
      </c>
      <c r="C10" s="41"/>
      <c r="D10" s="45" t="s">
        <v>1799</v>
      </c>
      <c r="E10" s="6"/>
      <c r="F10" s="6"/>
      <c r="G10" s="6"/>
      <c r="H10" s="6"/>
      <c r="I10" s="6"/>
      <c r="J10" s="14">
        <f t="shared" si="5"/>
        <v>32</v>
      </c>
      <c r="K10" s="15"/>
      <c r="L10" s="158"/>
      <c r="M10" s="159" t="s">
        <v>904</v>
      </c>
      <c r="N10" s="159" t="s">
        <v>1329</v>
      </c>
      <c r="O10" s="160" t="s">
        <v>1329</v>
      </c>
      <c r="P10" s="161" t="s">
        <v>266</v>
      </c>
      <c r="Q10" s="162" t="s">
        <v>1057</v>
      </c>
      <c r="R10" s="161" t="s">
        <v>784</v>
      </c>
      <c r="S10" s="162" t="s">
        <v>1759</v>
      </c>
      <c r="T10" s="166" t="s">
        <v>480</v>
      </c>
      <c r="U10" s="164"/>
      <c r="V10" s="163"/>
      <c r="W10" s="165" t="s">
        <v>1339</v>
      </c>
      <c r="X10" s="161" t="s">
        <v>1766</v>
      </c>
      <c r="Y10" s="159" t="s">
        <v>1766</v>
      </c>
      <c r="Z10" s="166" t="s">
        <v>904</v>
      </c>
      <c r="AA10" s="167" t="s">
        <v>310</v>
      </c>
      <c r="AB10" s="163"/>
      <c r="AC10" s="159" t="s">
        <v>1076</v>
      </c>
      <c r="AD10" s="167"/>
      <c r="AE10" s="167" t="s">
        <v>615</v>
      </c>
      <c r="AF10" s="163"/>
      <c r="AG10" s="161" t="s">
        <v>904</v>
      </c>
      <c r="AH10" s="159"/>
      <c r="AI10" s="164"/>
      <c r="AJ10" s="163"/>
      <c r="AK10" s="163"/>
      <c r="AL10" s="159" t="s">
        <v>1766</v>
      </c>
      <c r="AM10" s="159" t="s">
        <v>904</v>
      </c>
      <c r="AN10" s="163" t="s">
        <v>904</v>
      </c>
      <c r="AO10" s="159" t="s">
        <v>904</v>
      </c>
      <c r="AP10" s="163"/>
      <c r="AQ10" s="164"/>
      <c r="AR10" s="163"/>
      <c r="AS10" s="160" t="s">
        <v>1329</v>
      </c>
      <c r="AT10" s="160" t="s">
        <v>735</v>
      </c>
      <c r="AU10" s="163"/>
      <c r="AV10" s="160" t="s">
        <v>1329</v>
      </c>
      <c r="AW10" s="160" t="s">
        <v>1329</v>
      </c>
      <c r="AX10" s="160" t="s">
        <v>1329</v>
      </c>
      <c r="AY10" s="159" t="s">
        <v>1329</v>
      </c>
      <c r="AZ10" s="161" t="s">
        <v>1681</v>
      </c>
      <c r="BA10" s="159" t="s">
        <v>853</v>
      </c>
      <c r="BB10" s="164"/>
      <c r="BC10" s="163"/>
      <c r="BD10" s="161"/>
      <c r="BE10" s="169" t="s">
        <v>1585</v>
      </c>
      <c r="BF10" s="163"/>
      <c r="BG10" s="161"/>
      <c r="BH10" s="159" t="s">
        <v>495</v>
      </c>
      <c r="BI10" s="161" t="s">
        <v>904</v>
      </c>
      <c r="BJ10" s="164"/>
      <c r="BK10" s="163"/>
      <c r="BL10" s="236"/>
      <c r="BM10" s="163"/>
      <c r="BN10" s="163"/>
      <c r="BO10" s="159"/>
      <c r="BP10" s="164"/>
      <c r="BQ10" s="163"/>
      <c r="BR10" s="170" t="s">
        <v>1329</v>
      </c>
      <c r="BT10" s="64"/>
      <c r="BU10" s="29"/>
      <c r="BV10" s="31" t="s">
        <v>1551</v>
      </c>
    </row>
    <row r="11" spans="2:74" ht="120" outlineLevel="3">
      <c r="B11" s="49" t="s">
        <v>1474</v>
      </c>
      <c r="C11" s="41"/>
      <c r="D11" s="45" t="s">
        <v>1800</v>
      </c>
      <c r="E11" s="6"/>
      <c r="F11" s="6"/>
      <c r="G11" s="6"/>
      <c r="H11" s="6"/>
      <c r="I11" s="6"/>
      <c r="J11" s="14">
        <f t="shared" si="5"/>
        <v>31</v>
      </c>
      <c r="K11" s="15"/>
      <c r="L11" s="158"/>
      <c r="M11" s="159" t="s">
        <v>904</v>
      </c>
      <c r="N11" s="159" t="s">
        <v>140</v>
      </c>
      <c r="O11" s="161" t="s">
        <v>904</v>
      </c>
      <c r="P11" s="161" t="s">
        <v>904</v>
      </c>
      <c r="Q11" s="162" t="s">
        <v>1764</v>
      </c>
      <c r="R11" s="161" t="s">
        <v>785</v>
      </c>
      <c r="S11" s="162" t="s">
        <v>1760</v>
      </c>
      <c r="T11" s="166" t="s">
        <v>481</v>
      </c>
      <c r="U11" s="164"/>
      <c r="V11" s="163"/>
      <c r="W11" s="165" t="s">
        <v>578</v>
      </c>
      <c r="X11" s="161" t="s">
        <v>904</v>
      </c>
      <c r="Y11" s="159" t="s">
        <v>904</v>
      </c>
      <c r="Z11" s="166" t="s">
        <v>904</v>
      </c>
      <c r="AA11" s="167" t="s">
        <v>904</v>
      </c>
      <c r="AB11" s="163"/>
      <c r="AC11" s="159" t="s">
        <v>1076</v>
      </c>
      <c r="AD11" s="167"/>
      <c r="AE11" s="167" t="s">
        <v>174</v>
      </c>
      <c r="AF11" s="163"/>
      <c r="AG11" s="161" t="s">
        <v>904</v>
      </c>
      <c r="AH11" s="159" t="s">
        <v>904</v>
      </c>
      <c r="AI11" s="164"/>
      <c r="AJ11" s="163"/>
      <c r="AK11" s="163"/>
      <c r="AL11" s="159" t="s">
        <v>904</v>
      </c>
      <c r="AM11" s="159" t="s">
        <v>904</v>
      </c>
      <c r="AN11" s="163" t="s">
        <v>904</v>
      </c>
      <c r="AO11" s="159" t="s">
        <v>904</v>
      </c>
      <c r="AP11" s="163"/>
      <c r="AQ11" s="164"/>
      <c r="AR11" s="163"/>
      <c r="AS11" s="160" t="s">
        <v>904</v>
      </c>
      <c r="AT11" s="160" t="s">
        <v>736</v>
      </c>
      <c r="AU11" s="163"/>
      <c r="AV11" s="160" t="s">
        <v>1743</v>
      </c>
      <c r="AW11" s="159"/>
      <c r="AX11" s="187"/>
      <c r="AY11" s="159" t="s">
        <v>1329</v>
      </c>
      <c r="AZ11" s="161" t="s">
        <v>1682</v>
      </c>
      <c r="BA11" s="159"/>
      <c r="BB11" s="164"/>
      <c r="BC11" s="163"/>
      <c r="BD11" s="161"/>
      <c r="BE11" s="161" t="s">
        <v>1586</v>
      </c>
      <c r="BF11" s="163"/>
      <c r="BG11" s="161"/>
      <c r="BH11" s="159" t="s">
        <v>1065</v>
      </c>
      <c r="BI11" s="161" t="s">
        <v>904</v>
      </c>
      <c r="BJ11" s="164"/>
      <c r="BK11" s="163"/>
      <c r="BL11" s="236"/>
      <c r="BM11" s="163"/>
      <c r="BN11" s="163"/>
      <c r="BO11" s="159" t="s">
        <v>904</v>
      </c>
      <c r="BP11" s="164"/>
      <c r="BQ11" s="163"/>
      <c r="BR11" s="170" t="s">
        <v>1329</v>
      </c>
      <c r="BT11" s="64"/>
      <c r="BU11" s="29"/>
      <c r="BV11" s="31" t="s">
        <v>1552</v>
      </c>
    </row>
    <row r="12" spans="2:74" s="28" customFormat="1" ht="48" outlineLevel="4">
      <c r="B12" s="49" t="s">
        <v>1474</v>
      </c>
      <c r="C12" s="42"/>
      <c r="D12" s="46"/>
      <c r="E12" s="20" t="s">
        <v>1801</v>
      </c>
      <c r="F12" s="20"/>
      <c r="G12" s="20"/>
      <c r="H12" s="20"/>
      <c r="I12" s="20"/>
      <c r="J12" s="21">
        <f t="shared" si="5"/>
        <v>29</v>
      </c>
      <c r="K12" s="22"/>
      <c r="L12" s="171"/>
      <c r="M12" s="159" t="s">
        <v>904</v>
      </c>
      <c r="N12" s="159" t="s">
        <v>1766</v>
      </c>
      <c r="O12" s="160" t="s">
        <v>1329</v>
      </c>
      <c r="P12" s="159" t="s">
        <v>1766</v>
      </c>
      <c r="Q12" s="162" t="s">
        <v>1765</v>
      </c>
      <c r="R12" s="159" t="s">
        <v>786</v>
      </c>
      <c r="S12" s="162" t="s">
        <v>904</v>
      </c>
      <c r="T12" s="162" t="s">
        <v>904</v>
      </c>
      <c r="U12" s="173"/>
      <c r="V12" s="172"/>
      <c r="W12" s="165" t="s">
        <v>904</v>
      </c>
      <c r="X12" s="159" t="s">
        <v>904</v>
      </c>
      <c r="Y12" s="159" t="s">
        <v>904</v>
      </c>
      <c r="Z12" s="162"/>
      <c r="AA12" s="167" t="s">
        <v>904</v>
      </c>
      <c r="AB12" s="172"/>
      <c r="AC12" s="159" t="s">
        <v>904</v>
      </c>
      <c r="AD12" s="167" t="s">
        <v>904</v>
      </c>
      <c r="AE12" s="167" t="s">
        <v>904</v>
      </c>
      <c r="AF12" s="172"/>
      <c r="AG12" s="159"/>
      <c r="AH12" s="159" t="s">
        <v>904</v>
      </c>
      <c r="AI12" s="173"/>
      <c r="AJ12" s="172"/>
      <c r="AK12" s="172"/>
      <c r="AL12" s="159" t="s">
        <v>904</v>
      </c>
      <c r="AM12" s="159" t="s">
        <v>904</v>
      </c>
      <c r="AN12" s="172"/>
      <c r="AO12" s="159" t="s">
        <v>904</v>
      </c>
      <c r="AP12" s="172"/>
      <c r="AQ12" s="173"/>
      <c r="AR12" s="172"/>
      <c r="AS12" s="160"/>
      <c r="AT12" s="160" t="s">
        <v>904</v>
      </c>
      <c r="AU12" s="172"/>
      <c r="AV12" s="174" t="s">
        <v>1329</v>
      </c>
      <c r="AW12" s="174"/>
      <c r="AX12" s="187"/>
      <c r="AY12" s="159" t="s">
        <v>1329</v>
      </c>
      <c r="AZ12" s="159" t="s">
        <v>904</v>
      </c>
      <c r="BA12" s="159" t="s">
        <v>854</v>
      </c>
      <c r="BB12" s="173"/>
      <c r="BC12" s="172"/>
      <c r="BD12" s="159"/>
      <c r="BE12" s="159" t="s">
        <v>904</v>
      </c>
      <c r="BF12" s="172"/>
      <c r="BG12" s="159"/>
      <c r="BH12" s="159" t="s">
        <v>904</v>
      </c>
      <c r="BI12" s="159" t="s">
        <v>904</v>
      </c>
      <c r="BJ12" s="173"/>
      <c r="BK12" s="172"/>
      <c r="BL12" s="236"/>
      <c r="BM12" s="172"/>
      <c r="BN12" s="172"/>
      <c r="BO12" s="159" t="s">
        <v>904</v>
      </c>
      <c r="BP12" s="173"/>
      <c r="BQ12" s="172"/>
      <c r="BR12" s="170" t="s">
        <v>1329</v>
      </c>
      <c r="BT12" s="64"/>
      <c r="BU12" s="29"/>
      <c r="BV12" s="31"/>
    </row>
    <row r="13" spans="2:74" s="28" customFormat="1" ht="72" outlineLevel="4">
      <c r="B13" s="49" t="s">
        <v>1474</v>
      </c>
      <c r="C13" s="42"/>
      <c r="D13" s="46"/>
      <c r="E13" s="28" t="s">
        <v>1802</v>
      </c>
      <c r="J13" s="21">
        <f t="shared" si="5"/>
        <v>23</v>
      </c>
      <c r="K13" s="27"/>
      <c r="L13" s="171"/>
      <c r="M13" s="159" t="s">
        <v>904</v>
      </c>
      <c r="N13" s="159" t="s">
        <v>1766</v>
      </c>
      <c r="O13" s="160" t="s">
        <v>1329</v>
      </c>
      <c r="P13" s="159" t="s">
        <v>1766</v>
      </c>
      <c r="Q13" s="162"/>
      <c r="R13" s="159" t="s">
        <v>787</v>
      </c>
      <c r="S13" s="172"/>
      <c r="T13" s="172"/>
      <c r="U13" s="173"/>
      <c r="V13" s="172"/>
      <c r="W13" s="159" t="s">
        <v>904</v>
      </c>
      <c r="X13" s="159" t="s">
        <v>1766</v>
      </c>
      <c r="Y13" s="159" t="s">
        <v>1766</v>
      </c>
      <c r="Z13" s="162"/>
      <c r="AA13" s="167" t="s">
        <v>904</v>
      </c>
      <c r="AB13" s="172"/>
      <c r="AC13" s="159"/>
      <c r="AD13" s="167"/>
      <c r="AE13" s="167" t="s">
        <v>175</v>
      </c>
      <c r="AF13" s="172"/>
      <c r="AG13" s="159"/>
      <c r="AH13" s="159"/>
      <c r="AI13" s="173"/>
      <c r="AJ13" s="172"/>
      <c r="AK13" s="172"/>
      <c r="AL13" s="159" t="s">
        <v>1766</v>
      </c>
      <c r="AM13" s="159" t="s">
        <v>904</v>
      </c>
      <c r="AN13" s="172"/>
      <c r="AO13" s="159" t="s">
        <v>904</v>
      </c>
      <c r="AP13" s="172"/>
      <c r="AQ13" s="173"/>
      <c r="AR13" s="172"/>
      <c r="AS13" s="160" t="s">
        <v>904</v>
      </c>
      <c r="AT13" s="160" t="s">
        <v>904</v>
      </c>
      <c r="AU13" s="172"/>
      <c r="AV13" s="174" t="s">
        <v>1329</v>
      </c>
      <c r="AW13" s="174"/>
      <c r="AX13" s="187"/>
      <c r="AY13" s="159" t="s">
        <v>1329</v>
      </c>
      <c r="AZ13" s="159" t="s">
        <v>904</v>
      </c>
      <c r="BA13" s="159" t="s">
        <v>854</v>
      </c>
      <c r="BB13" s="173"/>
      <c r="BC13" s="172"/>
      <c r="BD13" s="159"/>
      <c r="BE13" s="159" t="s">
        <v>904</v>
      </c>
      <c r="BF13" s="172"/>
      <c r="BG13" s="159"/>
      <c r="BH13" s="159" t="s">
        <v>161</v>
      </c>
      <c r="BI13" s="159" t="s">
        <v>904</v>
      </c>
      <c r="BJ13" s="173"/>
      <c r="BK13" s="172"/>
      <c r="BL13" s="236"/>
      <c r="BM13" s="172"/>
      <c r="BN13" s="172"/>
      <c r="BO13" s="159"/>
      <c r="BP13" s="173"/>
      <c r="BQ13" s="172"/>
      <c r="BR13" s="170" t="s">
        <v>1329</v>
      </c>
      <c r="BT13" s="64"/>
      <c r="BU13" s="29"/>
      <c r="BV13" s="31"/>
    </row>
    <row r="14" spans="2:74" s="28" customFormat="1" ht="36" outlineLevel="4">
      <c r="B14" s="49" t="s">
        <v>1474</v>
      </c>
      <c r="C14" s="42"/>
      <c r="D14" s="46"/>
      <c r="E14" s="28" t="s">
        <v>1803</v>
      </c>
      <c r="J14" s="21">
        <f t="shared" si="5"/>
        <v>23</v>
      </c>
      <c r="K14" s="27"/>
      <c r="L14" s="171"/>
      <c r="M14" s="159" t="s">
        <v>904</v>
      </c>
      <c r="N14" s="159" t="s">
        <v>1766</v>
      </c>
      <c r="O14" s="160" t="s">
        <v>1329</v>
      </c>
      <c r="P14" s="159" t="s">
        <v>1766</v>
      </c>
      <c r="Q14" s="172"/>
      <c r="R14" s="159" t="s">
        <v>787</v>
      </c>
      <c r="S14" s="172"/>
      <c r="T14" s="172"/>
      <c r="U14" s="173"/>
      <c r="V14" s="172"/>
      <c r="W14" s="159" t="s">
        <v>904</v>
      </c>
      <c r="X14" s="159" t="s">
        <v>1766</v>
      </c>
      <c r="Y14" s="159" t="s">
        <v>1766</v>
      </c>
      <c r="Z14" s="162"/>
      <c r="AA14" s="167" t="s">
        <v>904</v>
      </c>
      <c r="AB14" s="172"/>
      <c r="AC14" s="159"/>
      <c r="AD14" s="167"/>
      <c r="AE14" s="167" t="s">
        <v>176</v>
      </c>
      <c r="AF14" s="172"/>
      <c r="AG14" s="159"/>
      <c r="AH14" s="159"/>
      <c r="AI14" s="173"/>
      <c r="AJ14" s="172"/>
      <c r="AK14" s="172"/>
      <c r="AL14" s="159" t="s">
        <v>904</v>
      </c>
      <c r="AM14" s="159" t="s">
        <v>904</v>
      </c>
      <c r="AN14" s="172"/>
      <c r="AO14" s="159" t="s">
        <v>904</v>
      </c>
      <c r="AP14" s="172"/>
      <c r="AQ14" s="173"/>
      <c r="AR14" s="172"/>
      <c r="AS14" s="160" t="s">
        <v>904</v>
      </c>
      <c r="AT14" s="160" t="s">
        <v>904</v>
      </c>
      <c r="AU14" s="172"/>
      <c r="AV14" s="174" t="s">
        <v>1329</v>
      </c>
      <c r="AW14" s="174"/>
      <c r="AX14" s="187"/>
      <c r="AY14" s="159" t="s">
        <v>1329</v>
      </c>
      <c r="AZ14" s="159" t="s">
        <v>904</v>
      </c>
      <c r="BA14" s="159" t="s">
        <v>854</v>
      </c>
      <c r="BB14" s="173"/>
      <c r="BC14" s="172"/>
      <c r="BD14" s="159"/>
      <c r="BE14" s="159" t="s">
        <v>904</v>
      </c>
      <c r="BF14" s="172"/>
      <c r="BG14" s="159"/>
      <c r="BH14" s="159" t="s">
        <v>1066</v>
      </c>
      <c r="BI14" s="159" t="s">
        <v>904</v>
      </c>
      <c r="BJ14" s="173"/>
      <c r="BK14" s="172"/>
      <c r="BL14" s="236"/>
      <c r="BM14" s="172"/>
      <c r="BN14" s="172"/>
      <c r="BO14" s="159"/>
      <c r="BP14" s="173"/>
      <c r="BQ14" s="172"/>
      <c r="BR14" s="170" t="s">
        <v>1329</v>
      </c>
      <c r="BT14" s="64"/>
      <c r="BU14" s="29"/>
      <c r="BV14" s="31"/>
    </row>
    <row r="15" spans="2:74" s="28" customFormat="1" ht="48" outlineLevel="4">
      <c r="B15" s="49" t="s">
        <v>1474</v>
      </c>
      <c r="C15" s="42"/>
      <c r="D15" s="46"/>
      <c r="E15" s="28" t="s">
        <v>1804</v>
      </c>
      <c r="J15" s="21">
        <f t="shared" si="5"/>
        <v>24</v>
      </c>
      <c r="K15" s="27"/>
      <c r="L15" s="171"/>
      <c r="M15" s="159" t="s">
        <v>904</v>
      </c>
      <c r="N15" s="159" t="s">
        <v>904</v>
      </c>
      <c r="O15" s="160" t="s">
        <v>1329</v>
      </c>
      <c r="P15" s="159" t="s">
        <v>267</v>
      </c>
      <c r="Q15" s="172"/>
      <c r="R15" s="159" t="s">
        <v>786</v>
      </c>
      <c r="S15" s="172"/>
      <c r="T15" s="172"/>
      <c r="U15" s="173"/>
      <c r="V15" s="172"/>
      <c r="W15" s="159" t="s">
        <v>904</v>
      </c>
      <c r="X15" s="159" t="s">
        <v>904</v>
      </c>
      <c r="Y15" s="159" t="s">
        <v>904</v>
      </c>
      <c r="Z15" s="162"/>
      <c r="AA15" s="167" t="s">
        <v>904</v>
      </c>
      <c r="AB15" s="172"/>
      <c r="AC15" s="159" t="s">
        <v>904</v>
      </c>
      <c r="AD15" s="167"/>
      <c r="AE15" s="167" t="s">
        <v>175</v>
      </c>
      <c r="AF15" s="172"/>
      <c r="AG15" s="159"/>
      <c r="AH15" s="159"/>
      <c r="AI15" s="173"/>
      <c r="AJ15" s="172"/>
      <c r="AK15" s="172"/>
      <c r="AL15" s="159" t="s">
        <v>904</v>
      </c>
      <c r="AM15" s="159" t="s">
        <v>904</v>
      </c>
      <c r="AN15" s="172"/>
      <c r="AO15" s="159" t="s">
        <v>904</v>
      </c>
      <c r="AP15" s="172"/>
      <c r="AQ15" s="173"/>
      <c r="AR15" s="172"/>
      <c r="AS15" s="160" t="s">
        <v>904</v>
      </c>
      <c r="AT15" s="160" t="s">
        <v>904</v>
      </c>
      <c r="AU15" s="172"/>
      <c r="AV15" s="174" t="s">
        <v>1329</v>
      </c>
      <c r="AW15" s="174"/>
      <c r="AX15" s="187"/>
      <c r="AY15" s="159" t="s">
        <v>1329</v>
      </c>
      <c r="AZ15" s="159" t="s">
        <v>904</v>
      </c>
      <c r="BA15" s="159" t="s">
        <v>854</v>
      </c>
      <c r="BB15" s="173"/>
      <c r="BC15" s="172"/>
      <c r="BD15" s="159"/>
      <c r="BE15" s="159" t="s">
        <v>904</v>
      </c>
      <c r="BF15" s="172"/>
      <c r="BG15" s="159"/>
      <c r="BH15" s="159" t="s">
        <v>1067</v>
      </c>
      <c r="BI15" s="159" t="s">
        <v>904</v>
      </c>
      <c r="BJ15" s="173"/>
      <c r="BK15" s="172"/>
      <c r="BL15" s="236"/>
      <c r="BM15" s="172"/>
      <c r="BN15" s="172"/>
      <c r="BO15" s="159"/>
      <c r="BP15" s="173"/>
      <c r="BQ15" s="172"/>
      <c r="BR15" s="170" t="s">
        <v>1329</v>
      </c>
      <c r="BT15" s="64"/>
      <c r="BU15" s="29"/>
      <c r="BV15" s="31"/>
    </row>
    <row r="16" spans="2:74" s="28" customFormat="1" ht="48" outlineLevel="4">
      <c r="B16" s="49" t="s">
        <v>1474</v>
      </c>
      <c r="C16" s="42"/>
      <c r="D16" s="46"/>
      <c r="E16" s="28" t="s">
        <v>1805</v>
      </c>
      <c r="J16" s="21">
        <f t="shared" si="5"/>
        <v>23</v>
      </c>
      <c r="K16" s="27"/>
      <c r="L16" s="171"/>
      <c r="M16" s="159" t="s">
        <v>904</v>
      </c>
      <c r="N16" s="159" t="s">
        <v>1766</v>
      </c>
      <c r="O16" s="160" t="s">
        <v>1329</v>
      </c>
      <c r="P16" s="159" t="s">
        <v>904</v>
      </c>
      <c r="Q16" s="172"/>
      <c r="R16" s="159" t="s">
        <v>787</v>
      </c>
      <c r="S16" s="172"/>
      <c r="T16" s="172"/>
      <c r="U16" s="173"/>
      <c r="V16" s="172"/>
      <c r="W16" s="159" t="s">
        <v>1766</v>
      </c>
      <c r="X16" s="159" t="s">
        <v>904</v>
      </c>
      <c r="Y16" s="159" t="s">
        <v>904</v>
      </c>
      <c r="Z16" s="162"/>
      <c r="AA16" s="167" t="s">
        <v>904</v>
      </c>
      <c r="AB16" s="172"/>
      <c r="AC16" s="159"/>
      <c r="AD16" s="167"/>
      <c r="AE16" s="167" t="s">
        <v>904</v>
      </c>
      <c r="AF16" s="172"/>
      <c r="AG16" s="159"/>
      <c r="AH16" s="159"/>
      <c r="AI16" s="173"/>
      <c r="AJ16" s="172"/>
      <c r="AK16" s="172"/>
      <c r="AL16" s="159" t="s">
        <v>904</v>
      </c>
      <c r="AM16" s="159" t="s">
        <v>904</v>
      </c>
      <c r="AN16" s="172"/>
      <c r="AO16" s="159" t="s">
        <v>904</v>
      </c>
      <c r="AP16" s="172"/>
      <c r="AQ16" s="173"/>
      <c r="AR16" s="172"/>
      <c r="AS16" s="160" t="s">
        <v>1766</v>
      </c>
      <c r="AT16" s="160" t="s">
        <v>904</v>
      </c>
      <c r="AU16" s="172"/>
      <c r="AV16" s="174" t="s">
        <v>1329</v>
      </c>
      <c r="AW16" s="174"/>
      <c r="AX16" s="187"/>
      <c r="AY16" s="159" t="s">
        <v>1329</v>
      </c>
      <c r="AZ16" s="159" t="s">
        <v>904</v>
      </c>
      <c r="BA16" s="159" t="s">
        <v>854</v>
      </c>
      <c r="BB16" s="173"/>
      <c r="BC16" s="172"/>
      <c r="BD16" s="159"/>
      <c r="BE16" s="159" t="s">
        <v>904</v>
      </c>
      <c r="BF16" s="172"/>
      <c r="BG16" s="159"/>
      <c r="BH16" s="159" t="s">
        <v>1068</v>
      </c>
      <c r="BI16" s="159" t="s">
        <v>904</v>
      </c>
      <c r="BJ16" s="173"/>
      <c r="BK16" s="172"/>
      <c r="BL16" s="236"/>
      <c r="BM16" s="172"/>
      <c r="BN16" s="172"/>
      <c r="BO16" s="159"/>
      <c r="BP16" s="173"/>
      <c r="BQ16" s="172"/>
      <c r="BR16" s="170" t="s">
        <v>1329</v>
      </c>
      <c r="BT16" s="64"/>
      <c r="BU16" s="29"/>
      <c r="BV16" s="31"/>
    </row>
    <row r="17" spans="2:74" s="28" customFormat="1" ht="57.75" customHeight="1" outlineLevel="4">
      <c r="B17" s="49" t="s">
        <v>1474</v>
      </c>
      <c r="C17" s="42"/>
      <c r="D17" s="46"/>
      <c r="E17" s="28" t="s">
        <v>1139</v>
      </c>
      <c r="J17" s="21">
        <f t="shared" si="5"/>
        <v>21</v>
      </c>
      <c r="K17" s="27"/>
      <c r="L17" s="171"/>
      <c r="M17" s="159" t="s">
        <v>1766</v>
      </c>
      <c r="N17" s="159" t="s">
        <v>1766</v>
      </c>
      <c r="O17" s="160" t="s">
        <v>1329</v>
      </c>
      <c r="P17" s="160" t="s">
        <v>1766</v>
      </c>
      <c r="Q17" s="172"/>
      <c r="R17" s="159" t="s">
        <v>1766</v>
      </c>
      <c r="S17" s="172"/>
      <c r="T17" s="172"/>
      <c r="U17" s="173"/>
      <c r="V17" s="172"/>
      <c r="W17" s="159" t="s">
        <v>1766</v>
      </c>
      <c r="X17" s="159" t="s">
        <v>1766</v>
      </c>
      <c r="Y17" s="159" t="s">
        <v>1766</v>
      </c>
      <c r="Z17" s="162"/>
      <c r="AA17" s="167" t="s">
        <v>311</v>
      </c>
      <c r="AB17" s="172"/>
      <c r="AC17" s="159"/>
      <c r="AD17" s="167"/>
      <c r="AE17" s="167"/>
      <c r="AF17" s="172"/>
      <c r="AG17" s="159"/>
      <c r="AH17" s="159"/>
      <c r="AI17" s="173"/>
      <c r="AJ17" s="172"/>
      <c r="AK17" s="172"/>
      <c r="AL17" s="159" t="s">
        <v>1766</v>
      </c>
      <c r="AM17" s="159" t="s">
        <v>1766</v>
      </c>
      <c r="AN17" s="172"/>
      <c r="AO17" s="159" t="s">
        <v>1766</v>
      </c>
      <c r="AP17" s="172"/>
      <c r="AQ17" s="173"/>
      <c r="AR17" s="172"/>
      <c r="AS17" s="160" t="s">
        <v>1766</v>
      </c>
      <c r="AT17" s="160" t="s">
        <v>904</v>
      </c>
      <c r="AU17" s="172"/>
      <c r="AV17" s="174" t="s">
        <v>1329</v>
      </c>
      <c r="AW17" s="174"/>
      <c r="AX17" s="187"/>
      <c r="AY17" s="159" t="s">
        <v>1329</v>
      </c>
      <c r="AZ17" s="159"/>
      <c r="BA17" s="159" t="s">
        <v>855</v>
      </c>
      <c r="BB17" s="173"/>
      <c r="BC17" s="172"/>
      <c r="BD17" s="159"/>
      <c r="BE17" s="159" t="s">
        <v>1766</v>
      </c>
      <c r="BF17" s="172"/>
      <c r="BG17" s="159"/>
      <c r="BH17" s="159" t="s">
        <v>1329</v>
      </c>
      <c r="BI17" s="159" t="s">
        <v>1766</v>
      </c>
      <c r="BJ17" s="173"/>
      <c r="BK17" s="172"/>
      <c r="BL17" s="236"/>
      <c r="BM17" s="172"/>
      <c r="BN17" s="172"/>
      <c r="BO17" s="159"/>
      <c r="BP17" s="173"/>
      <c r="BQ17" s="172"/>
      <c r="BR17" s="170" t="s">
        <v>1329</v>
      </c>
      <c r="BT17" s="64"/>
      <c r="BU17" s="29"/>
      <c r="BV17" s="31"/>
    </row>
    <row r="18" spans="2:74" ht="60" outlineLevel="3">
      <c r="B18" s="49" t="s">
        <v>1474</v>
      </c>
      <c r="C18" s="41"/>
      <c r="D18" s="45" t="s">
        <v>1140</v>
      </c>
      <c r="E18" s="6"/>
      <c r="F18" s="6"/>
      <c r="G18" s="6"/>
      <c r="H18" s="6"/>
      <c r="I18" s="6"/>
      <c r="J18" s="14">
        <f t="shared" si="5"/>
        <v>23</v>
      </c>
      <c r="K18" s="15"/>
      <c r="L18" s="158"/>
      <c r="M18" s="159" t="s">
        <v>1766</v>
      </c>
      <c r="N18" s="159" t="s">
        <v>1766</v>
      </c>
      <c r="O18" s="159" t="s">
        <v>1766</v>
      </c>
      <c r="P18" s="161" t="s">
        <v>268</v>
      </c>
      <c r="Q18" s="163"/>
      <c r="R18" s="161" t="s">
        <v>268</v>
      </c>
      <c r="S18" s="163"/>
      <c r="T18" s="163"/>
      <c r="U18" s="164"/>
      <c r="V18" s="163"/>
      <c r="W18" s="159" t="s">
        <v>1766</v>
      </c>
      <c r="X18" s="159" t="s">
        <v>1766</v>
      </c>
      <c r="Y18" s="159" t="s">
        <v>1766</v>
      </c>
      <c r="Z18" s="166"/>
      <c r="AA18" s="167" t="s">
        <v>268</v>
      </c>
      <c r="AB18" s="163"/>
      <c r="AC18" s="159"/>
      <c r="AD18" s="167"/>
      <c r="AE18" s="167"/>
      <c r="AF18" s="163"/>
      <c r="AG18" s="161"/>
      <c r="AH18" s="159"/>
      <c r="AI18" s="164"/>
      <c r="AJ18" s="163"/>
      <c r="AK18" s="163"/>
      <c r="AL18" s="159" t="s">
        <v>268</v>
      </c>
      <c r="AM18" s="159" t="s">
        <v>268</v>
      </c>
      <c r="AN18" s="163"/>
      <c r="AO18" s="159" t="s">
        <v>268</v>
      </c>
      <c r="AP18" s="163"/>
      <c r="AQ18" s="164"/>
      <c r="AR18" s="163"/>
      <c r="AS18" s="159" t="s">
        <v>268</v>
      </c>
      <c r="AT18" s="159" t="s">
        <v>268</v>
      </c>
      <c r="AU18" s="163"/>
      <c r="AV18" s="159" t="s">
        <v>268</v>
      </c>
      <c r="AW18" s="159" t="s">
        <v>268</v>
      </c>
      <c r="AX18" s="159" t="s">
        <v>268</v>
      </c>
      <c r="AY18" s="159" t="s">
        <v>1329</v>
      </c>
      <c r="AZ18" s="161"/>
      <c r="BA18" s="159" t="s">
        <v>856</v>
      </c>
      <c r="BB18" s="164"/>
      <c r="BC18" s="163"/>
      <c r="BD18" s="161"/>
      <c r="BE18" s="159" t="s">
        <v>268</v>
      </c>
      <c r="BF18" s="163"/>
      <c r="BG18" s="161"/>
      <c r="BH18" s="159" t="s">
        <v>1069</v>
      </c>
      <c r="BI18" s="159" t="s">
        <v>268</v>
      </c>
      <c r="BJ18" s="164"/>
      <c r="BK18" s="163"/>
      <c r="BL18" s="236"/>
      <c r="BM18" s="163"/>
      <c r="BN18" s="163"/>
      <c r="BO18" s="159"/>
      <c r="BP18" s="164"/>
      <c r="BQ18" s="163"/>
      <c r="BR18" s="159" t="s">
        <v>268</v>
      </c>
      <c r="BT18" s="64"/>
      <c r="BU18" s="29"/>
      <c r="BV18" s="31" t="s">
        <v>920</v>
      </c>
    </row>
    <row r="19" spans="2:74" ht="192" outlineLevel="3">
      <c r="B19" s="49" t="s">
        <v>1474</v>
      </c>
      <c r="C19" s="41"/>
      <c r="D19" s="45" t="s">
        <v>1141</v>
      </c>
      <c r="E19" s="6"/>
      <c r="F19" s="6"/>
      <c r="G19" s="6"/>
      <c r="H19" s="6"/>
      <c r="I19" s="6"/>
      <c r="J19" s="14">
        <f t="shared" si="5"/>
        <v>28</v>
      </c>
      <c r="K19" s="15"/>
      <c r="L19" s="158"/>
      <c r="M19" s="159" t="s">
        <v>904</v>
      </c>
      <c r="N19" s="159" t="s">
        <v>1766</v>
      </c>
      <c r="O19" s="161" t="s">
        <v>1766</v>
      </c>
      <c r="P19" s="161" t="s">
        <v>268</v>
      </c>
      <c r="Q19" s="163" t="s">
        <v>1766</v>
      </c>
      <c r="R19" s="161" t="s">
        <v>268</v>
      </c>
      <c r="S19" s="163" t="s">
        <v>1766</v>
      </c>
      <c r="T19" s="166" t="s">
        <v>482</v>
      </c>
      <c r="U19" s="164"/>
      <c r="V19" s="163"/>
      <c r="W19" s="159" t="s">
        <v>579</v>
      </c>
      <c r="X19" s="161" t="s">
        <v>1766</v>
      </c>
      <c r="Y19" s="159" t="s">
        <v>1766</v>
      </c>
      <c r="Z19" s="166" t="s">
        <v>904</v>
      </c>
      <c r="AA19" s="167" t="s">
        <v>792</v>
      </c>
      <c r="AB19" s="163"/>
      <c r="AC19" s="159"/>
      <c r="AD19" s="167" t="s">
        <v>904</v>
      </c>
      <c r="AE19" s="167" t="s">
        <v>177</v>
      </c>
      <c r="AF19" s="163"/>
      <c r="AG19" s="161"/>
      <c r="AH19" s="159" t="s">
        <v>1124</v>
      </c>
      <c r="AI19" s="164"/>
      <c r="AJ19" s="163"/>
      <c r="AK19" s="163"/>
      <c r="AL19" s="159" t="s">
        <v>556</v>
      </c>
      <c r="AM19" s="159" t="s">
        <v>1408</v>
      </c>
      <c r="AN19" s="163"/>
      <c r="AO19" s="159" t="s">
        <v>1026</v>
      </c>
      <c r="AP19" s="163"/>
      <c r="AQ19" s="164"/>
      <c r="AR19" s="163"/>
      <c r="AS19" s="160"/>
      <c r="AT19" s="160" t="s">
        <v>1588</v>
      </c>
      <c r="AU19" s="163"/>
      <c r="AV19" s="168" t="s">
        <v>1766</v>
      </c>
      <c r="AW19" s="168" t="s">
        <v>1587</v>
      </c>
      <c r="AX19" s="187"/>
      <c r="AY19" s="159" t="s">
        <v>1329</v>
      </c>
      <c r="AZ19" s="161"/>
      <c r="BA19" s="159" t="s">
        <v>856</v>
      </c>
      <c r="BB19" s="164"/>
      <c r="BC19" s="163"/>
      <c r="BD19" s="161"/>
      <c r="BE19" s="161" t="s">
        <v>1583</v>
      </c>
      <c r="BF19" s="163"/>
      <c r="BG19" s="161"/>
      <c r="BH19" s="159" t="s">
        <v>1070</v>
      </c>
      <c r="BI19" s="161" t="s">
        <v>1584</v>
      </c>
      <c r="BJ19" s="164"/>
      <c r="BK19" s="163"/>
      <c r="BL19" s="236"/>
      <c r="BM19" s="163"/>
      <c r="BN19" s="163"/>
      <c r="BO19" s="159"/>
      <c r="BP19" s="164"/>
      <c r="BQ19" s="163"/>
      <c r="BR19" s="170" t="s">
        <v>904</v>
      </c>
      <c r="BT19" s="64"/>
      <c r="BU19" s="29"/>
      <c r="BV19" s="31" t="s">
        <v>919</v>
      </c>
    </row>
    <row r="20" spans="2:74" ht="180" outlineLevel="2">
      <c r="B20" s="48" t="s">
        <v>103</v>
      </c>
      <c r="C20" s="40" t="s">
        <v>111</v>
      </c>
      <c r="D20" s="44"/>
      <c r="E20" s="5"/>
      <c r="F20" s="5"/>
      <c r="G20" s="5"/>
      <c r="H20" s="5"/>
      <c r="I20" s="227">
        <f>J20/53</f>
        <v>0.6037735849056604</v>
      </c>
      <c r="J20" s="204">
        <f t="shared" si="5"/>
        <v>32</v>
      </c>
      <c r="K20" s="13"/>
      <c r="L20" s="82" t="s">
        <v>1134</v>
      </c>
      <c r="M20" s="83" t="s">
        <v>239</v>
      </c>
      <c r="N20" s="83" t="s">
        <v>141</v>
      </c>
      <c r="O20" s="83" t="s">
        <v>1336</v>
      </c>
      <c r="P20" s="83" t="s">
        <v>1330</v>
      </c>
      <c r="Q20" s="85"/>
      <c r="R20" s="83" t="s">
        <v>788</v>
      </c>
      <c r="S20" s="85" t="s">
        <v>618</v>
      </c>
      <c r="T20" s="85"/>
      <c r="U20" s="108"/>
      <c r="V20" s="85" t="s">
        <v>1603</v>
      </c>
      <c r="W20" s="83" t="s">
        <v>580</v>
      </c>
      <c r="X20" s="83" t="s">
        <v>732</v>
      </c>
      <c r="Y20" s="83" t="s">
        <v>1340</v>
      </c>
      <c r="Z20" s="85" t="s">
        <v>1219</v>
      </c>
      <c r="AA20" s="86" t="s">
        <v>793</v>
      </c>
      <c r="AB20" s="85" t="s">
        <v>1220</v>
      </c>
      <c r="AC20" s="83" t="s">
        <v>1077</v>
      </c>
      <c r="AD20" s="83" t="s">
        <v>568</v>
      </c>
      <c r="AE20" s="83"/>
      <c r="AF20" s="85" t="s">
        <v>1611</v>
      </c>
      <c r="AG20" s="83" t="s">
        <v>1613</v>
      </c>
      <c r="AH20" s="83"/>
      <c r="AI20" s="108"/>
      <c r="AJ20" s="85"/>
      <c r="AK20" s="85"/>
      <c r="AL20" s="83" t="s">
        <v>557</v>
      </c>
      <c r="AM20" s="83" t="s">
        <v>542</v>
      </c>
      <c r="AN20" s="85"/>
      <c r="AO20" s="83" t="s">
        <v>1027</v>
      </c>
      <c r="AP20" s="85" t="s">
        <v>1227</v>
      </c>
      <c r="AQ20" s="108"/>
      <c r="AR20" s="85" t="s">
        <v>964</v>
      </c>
      <c r="AS20" s="84"/>
      <c r="AT20" s="84" t="s">
        <v>791</v>
      </c>
      <c r="AU20" s="85"/>
      <c r="AV20" s="87" t="s">
        <v>1459</v>
      </c>
      <c r="AW20" s="87" t="s">
        <v>1672</v>
      </c>
      <c r="AX20" s="187"/>
      <c r="AY20" s="83"/>
      <c r="AZ20" s="83" t="s">
        <v>1684</v>
      </c>
      <c r="BA20" s="83" t="s">
        <v>857</v>
      </c>
      <c r="BB20" s="108"/>
      <c r="BC20" s="85"/>
      <c r="BD20" s="83"/>
      <c r="BE20" s="83" t="s">
        <v>1503</v>
      </c>
      <c r="BF20" s="85"/>
      <c r="BG20" s="83"/>
      <c r="BH20" s="83" t="s">
        <v>1071</v>
      </c>
      <c r="BI20" s="159" t="s">
        <v>745</v>
      </c>
      <c r="BJ20" s="108"/>
      <c r="BK20" s="85"/>
      <c r="BL20" s="236"/>
      <c r="BM20" s="85"/>
      <c r="BN20" s="85"/>
      <c r="BO20" s="83"/>
      <c r="BP20" s="108"/>
      <c r="BQ20" s="85"/>
      <c r="BR20" s="100" t="s">
        <v>57</v>
      </c>
      <c r="BT20" s="64" t="s">
        <v>921</v>
      </c>
      <c r="BU20" s="29" t="s">
        <v>1607</v>
      </c>
      <c r="BV20" s="31" t="s">
        <v>915</v>
      </c>
    </row>
    <row r="21" spans="2:74" ht="48" outlineLevel="3">
      <c r="B21" s="49" t="s">
        <v>1474</v>
      </c>
      <c r="C21" s="41"/>
      <c r="D21" s="45" t="s">
        <v>1143</v>
      </c>
      <c r="E21" s="6"/>
      <c r="F21" s="6"/>
      <c r="G21" s="6"/>
      <c r="H21" s="6"/>
      <c r="I21" s="6"/>
      <c r="J21" s="14">
        <f t="shared" si="5"/>
        <v>29</v>
      </c>
      <c r="K21" s="15"/>
      <c r="L21" s="175" t="s">
        <v>904</v>
      </c>
      <c r="M21" s="159" t="s">
        <v>1766</v>
      </c>
      <c r="N21" s="159" t="s">
        <v>904</v>
      </c>
      <c r="O21" s="161" t="s">
        <v>904</v>
      </c>
      <c r="P21" s="161" t="s">
        <v>904</v>
      </c>
      <c r="Q21" s="163" t="s">
        <v>904</v>
      </c>
      <c r="R21" s="161" t="s">
        <v>521</v>
      </c>
      <c r="S21" s="163" t="s">
        <v>904</v>
      </c>
      <c r="T21" s="163"/>
      <c r="U21" s="164"/>
      <c r="V21" s="163" t="s">
        <v>904</v>
      </c>
      <c r="W21" s="159" t="s">
        <v>904</v>
      </c>
      <c r="X21" s="161" t="s">
        <v>904</v>
      </c>
      <c r="Y21" s="159" t="s">
        <v>904</v>
      </c>
      <c r="Z21" s="166" t="s">
        <v>904</v>
      </c>
      <c r="AA21" s="167" t="s">
        <v>373</v>
      </c>
      <c r="AB21" s="163"/>
      <c r="AC21" s="159"/>
      <c r="AD21" s="167"/>
      <c r="AE21" s="167"/>
      <c r="AF21" s="163"/>
      <c r="AG21" s="161"/>
      <c r="AH21" s="159"/>
      <c r="AI21" s="164"/>
      <c r="AJ21" s="163"/>
      <c r="AK21" s="163"/>
      <c r="AL21" s="159" t="s">
        <v>904</v>
      </c>
      <c r="AM21" s="159" t="s">
        <v>904</v>
      </c>
      <c r="AN21" s="163" t="s">
        <v>904</v>
      </c>
      <c r="AO21" s="159" t="s">
        <v>8</v>
      </c>
      <c r="AP21" s="163"/>
      <c r="AQ21" s="164"/>
      <c r="AR21" s="163" t="s">
        <v>904</v>
      </c>
      <c r="AS21" s="160" t="s">
        <v>1766</v>
      </c>
      <c r="AT21" s="160" t="s">
        <v>904</v>
      </c>
      <c r="AU21" s="163"/>
      <c r="AV21" s="168" t="s">
        <v>1766</v>
      </c>
      <c r="AW21" s="168"/>
      <c r="AX21" s="187"/>
      <c r="AY21" s="159"/>
      <c r="AZ21" s="161" t="s">
        <v>1685</v>
      </c>
      <c r="BA21" s="159" t="s">
        <v>856</v>
      </c>
      <c r="BB21" s="164"/>
      <c r="BC21" s="163"/>
      <c r="BD21" s="161"/>
      <c r="BE21" s="161" t="s">
        <v>904</v>
      </c>
      <c r="BF21" s="163"/>
      <c r="BG21" s="161"/>
      <c r="BH21" s="159" t="s">
        <v>1566</v>
      </c>
      <c r="BI21" s="159" t="s">
        <v>1556</v>
      </c>
      <c r="BJ21" s="164"/>
      <c r="BK21" s="163"/>
      <c r="BL21" s="236"/>
      <c r="BM21" s="163"/>
      <c r="BN21" s="163"/>
      <c r="BO21" s="159" t="s">
        <v>1097</v>
      </c>
      <c r="BP21" s="164"/>
      <c r="BQ21" s="163"/>
      <c r="BR21" s="170" t="s">
        <v>904</v>
      </c>
      <c r="BT21" s="64"/>
      <c r="BU21" s="29"/>
      <c r="BV21" s="31"/>
    </row>
    <row r="22" spans="2:74" ht="24" outlineLevel="3">
      <c r="B22" s="49" t="s">
        <v>1474</v>
      </c>
      <c r="C22" s="41"/>
      <c r="D22" s="45" t="s">
        <v>1144</v>
      </c>
      <c r="E22" s="6"/>
      <c r="F22" s="6"/>
      <c r="G22" s="6"/>
      <c r="H22" s="6"/>
      <c r="I22" s="6"/>
      <c r="J22" s="14">
        <f t="shared" si="5"/>
        <v>24</v>
      </c>
      <c r="K22" s="15"/>
      <c r="L22" s="175"/>
      <c r="M22" s="159" t="s">
        <v>1766</v>
      </c>
      <c r="N22" s="159" t="s">
        <v>904</v>
      </c>
      <c r="O22" s="161" t="s">
        <v>1766</v>
      </c>
      <c r="P22" s="161" t="s">
        <v>1766</v>
      </c>
      <c r="Q22" s="163"/>
      <c r="R22" s="161" t="s">
        <v>1766</v>
      </c>
      <c r="S22" s="163"/>
      <c r="T22" s="163" t="s">
        <v>904</v>
      </c>
      <c r="U22" s="164"/>
      <c r="V22" s="163"/>
      <c r="W22" s="159" t="s">
        <v>1766</v>
      </c>
      <c r="X22" s="161" t="s">
        <v>1766</v>
      </c>
      <c r="Y22" s="159" t="s">
        <v>1766</v>
      </c>
      <c r="Z22" s="166"/>
      <c r="AA22" s="167" t="s">
        <v>904</v>
      </c>
      <c r="AB22" s="163"/>
      <c r="AC22" s="159"/>
      <c r="AD22" s="167"/>
      <c r="AE22" s="167"/>
      <c r="AF22" s="163" t="s">
        <v>904</v>
      </c>
      <c r="AG22" s="161" t="s">
        <v>904</v>
      </c>
      <c r="AH22" s="159" t="s">
        <v>1573</v>
      </c>
      <c r="AI22" s="164"/>
      <c r="AJ22" s="163"/>
      <c r="AK22" s="163"/>
      <c r="AL22" s="159" t="s">
        <v>1766</v>
      </c>
      <c r="AM22" s="159" t="s">
        <v>1766</v>
      </c>
      <c r="AN22" s="163"/>
      <c r="AO22" s="159" t="s">
        <v>1766</v>
      </c>
      <c r="AP22" s="163"/>
      <c r="AQ22" s="164"/>
      <c r="AR22" s="163"/>
      <c r="AS22" s="160" t="s">
        <v>1766</v>
      </c>
      <c r="AT22" s="160" t="s">
        <v>904</v>
      </c>
      <c r="AU22" s="163"/>
      <c r="AV22" s="168" t="s">
        <v>1766</v>
      </c>
      <c r="AW22" s="168"/>
      <c r="AX22" s="187"/>
      <c r="AY22" s="159"/>
      <c r="AZ22" s="161"/>
      <c r="BA22" s="159" t="s">
        <v>856</v>
      </c>
      <c r="BB22" s="164"/>
      <c r="BC22" s="163"/>
      <c r="BD22" s="161"/>
      <c r="BE22" s="161" t="s">
        <v>904</v>
      </c>
      <c r="BF22" s="163"/>
      <c r="BG22" s="161"/>
      <c r="BH22" s="159" t="s">
        <v>1567</v>
      </c>
      <c r="BI22" s="161" t="s">
        <v>1766</v>
      </c>
      <c r="BJ22" s="164"/>
      <c r="BK22" s="163"/>
      <c r="BL22" s="236"/>
      <c r="BM22" s="163"/>
      <c r="BN22" s="163"/>
      <c r="BO22" s="159"/>
      <c r="BP22" s="164"/>
      <c r="BQ22" s="163"/>
      <c r="BR22" s="170" t="s">
        <v>1766</v>
      </c>
      <c r="BT22" s="64"/>
      <c r="BU22" s="29"/>
      <c r="BV22" s="31"/>
    </row>
    <row r="23" spans="2:74" ht="15" outlineLevel="3">
      <c r="B23" s="49" t="s">
        <v>1474</v>
      </c>
      <c r="C23" s="41"/>
      <c r="D23" s="45" t="s">
        <v>1145</v>
      </c>
      <c r="E23" s="6"/>
      <c r="F23" s="6"/>
      <c r="G23" s="6"/>
      <c r="H23" s="6"/>
      <c r="I23" s="6"/>
      <c r="J23" s="14">
        <f t="shared" si="5"/>
        <v>26</v>
      </c>
      <c r="K23" s="15"/>
      <c r="L23" s="175"/>
      <c r="M23" s="159" t="s">
        <v>1766</v>
      </c>
      <c r="N23" s="159" t="s">
        <v>1766</v>
      </c>
      <c r="O23" s="161" t="s">
        <v>1766</v>
      </c>
      <c r="P23" s="161" t="s">
        <v>1766</v>
      </c>
      <c r="Q23" s="163"/>
      <c r="R23" s="161" t="s">
        <v>1766</v>
      </c>
      <c r="S23" s="163"/>
      <c r="T23" s="163"/>
      <c r="U23" s="164"/>
      <c r="V23" s="163" t="s">
        <v>904</v>
      </c>
      <c r="W23" s="159" t="s">
        <v>904</v>
      </c>
      <c r="X23" s="161" t="s">
        <v>904</v>
      </c>
      <c r="Y23" s="159" t="s">
        <v>904</v>
      </c>
      <c r="Z23" s="166"/>
      <c r="AA23" s="167" t="s">
        <v>904</v>
      </c>
      <c r="AB23" s="163"/>
      <c r="AC23" s="159"/>
      <c r="AD23" s="167" t="s">
        <v>904</v>
      </c>
      <c r="AE23" s="167"/>
      <c r="AF23" s="163"/>
      <c r="AG23" s="161"/>
      <c r="AH23" s="159" t="s">
        <v>1574</v>
      </c>
      <c r="AI23" s="164"/>
      <c r="AJ23" s="163"/>
      <c r="AK23" s="163"/>
      <c r="AL23" s="159" t="s">
        <v>1766</v>
      </c>
      <c r="AM23" s="159" t="s">
        <v>1766</v>
      </c>
      <c r="AN23" s="163"/>
      <c r="AO23" s="159" t="s">
        <v>1766</v>
      </c>
      <c r="AP23" s="163"/>
      <c r="AQ23" s="164"/>
      <c r="AR23" s="163" t="s">
        <v>904</v>
      </c>
      <c r="AS23" s="160" t="s">
        <v>1766</v>
      </c>
      <c r="AT23" s="160" t="s">
        <v>904</v>
      </c>
      <c r="AU23" s="163"/>
      <c r="AV23" s="168" t="s">
        <v>1766</v>
      </c>
      <c r="AW23" s="168"/>
      <c r="AX23" s="187"/>
      <c r="AY23" s="159"/>
      <c r="AZ23" s="161" t="s">
        <v>904</v>
      </c>
      <c r="BA23" s="159" t="s">
        <v>856</v>
      </c>
      <c r="BB23" s="164"/>
      <c r="BC23" s="163"/>
      <c r="BD23" s="161"/>
      <c r="BE23" s="161" t="s">
        <v>904</v>
      </c>
      <c r="BF23" s="163"/>
      <c r="BG23" s="161"/>
      <c r="BH23" s="159" t="s">
        <v>1329</v>
      </c>
      <c r="BI23" s="161" t="s">
        <v>1766</v>
      </c>
      <c r="BJ23" s="164"/>
      <c r="BK23" s="163"/>
      <c r="BL23" s="248" t="s">
        <v>904</v>
      </c>
      <c r="BM23" s="163"/>
      <c r="BN23" s="163"/>
      <c r="BO23" s="159"/>
      <c r="BP23" s="164"/>
      <c r="BQ23" s="163"/>
      <c r="BR23" s="170" t="s">
        <v>1766</v>
      </c>
      <c r="BT23" s="64"/>
      <c r="BU23" s="29"/>
      <c r="BV23" s="31"/>
    </row>
    <row r="24" spans="2:74" ht="48" outlineLevel="3">
      <c r="B24" s="49" t="s">
        <v>1474</v>
      </c>
      <c r="C24" s="41"/>
      <c r="D24" s="45" t="s">
        <v>1146</v>
      </c>
      <c r="E24" s="6"/>
      <c r="F24" s="6"/>
      <c r="G24" s="6"/>
      <c r="H24" s="6"/>
      <c r="I24" s="6"/>
      <c r="J24" s="14">
        <f t="shared" si="5"/>
        <v>34</v>
      </c>
      <c r="K24" s="15"/>
      <c r="L24" s="175" t="s">
        <v>904</v>
      </c>
      <c r="M24" s="159" t="s">
        <v>904</v>
      </c>
      <c r="N24" s="159" t="s">
        <v>904</v>
      </c>
      <c r="O24" s="161" t="s">
        <v>904</v>
      </c>
      <c r="P24" s="161" t="s">
        <v>904</v>
      </c>
      <c r="Q24" s="163" t="s">
        <v>904</v>
      </c>
      <c r="R24" s="161" t="s">
        <v>904</v>
      </c>
      <c r="S24" s="163"/>
      <c r="T24" s="163" t="s">
        <v>904</v>
      </c>
      <c r="U24" s="164"/>
      <c r="V24" s="163" t="s">
        <v>904</v>
      </c>
      <c r="W24" s="159" t="s">
        <v>904</v>
      </c>
      <c r="X24" s="161" t="s">
        <v>904</v>
      </c>
      <c r="Y24" s="159" t="s">
        <v>904</v>
      </c>
      <c r="Z24" s="166" t="s">
        <v>904</v>
      </c>
      <c r="AA24" s="167" t="s">
        <v>904</v>
      </c>
      <c r="AB24" s="163"/>
      <c r="AC24" s="159" t="s">
        <v>904</v>
      </c>
      <c r="AD24" s="167" t="s">
        <v>904</v>
      </c>
      <c r="AE24" s="167" t="s">
        <v>904</v>
      </c>
      <c r="AF24" s="163"/>
      <c r="AG24" s="161" t="s">
        <v>904</v>
      </c>
      <c r="AH24" s="159" t="s">
        <v>904</v>
      </c>
      <c r="AI24" s="164"/>
      <c r="AJ24" s="163"/>
      <c r="AK24" s="163"/>
      <c r="AL24" s="159" t="s">
        <v>904</v>
      </c>
      <c r="AM24" s="159" t="s">
        <v>904</v>
      </c>
      <c r="AN24" s="163" t="s">
        <v>904</v>
      </c>
      <c r="AO24" s="159" t="s">
        <v>904</v>
      </c>
      <c r="AP24" s="163"/>
      <c r="AQ24" s="164"/>
      <c r="AR24" s="163"/>
      <c r="AS24" s="160" t="s">
        <v>904</v>
      </c>
      <c r="AT24" s="160" t="s">
        <v>904</v>
      </c>
      <c r="AU24" s="163"/>
      <c r="AV24" s="168" t="s">
        <v>904</v>
      </c>
      <c r="AW24" s="168"/>
      <c r="AX24" s="187"/>
      <c r="AY24" s="159"/>
      <c r="AZ24" s="161" t="s">
        <v>904</v>
      </c>
      <c r="BA24" s="159" t="s">
        <v>856</v>
      </c>
      <c r="BB24" s="164"/>
      <c r="BC24" s="163"/>
      <c r="BD24" s="161"/>
      <c r="BE24" s="161" t="s">
        <v>904</v>
      </c>
      <c r="BF24" s="163"/>
      <c r="BG24" s="161"/>
      <c r="BH24" s="159" t="s">
        <v>1569</v>
      </c>
      <c r="BI24" s="159" t="s">
        <v>746</v>
      </c>
      <c r="BJ24" s="164"/>
      <c r="BK24" s="163"/>
      <c r="BL24" s="248" t="s">
        <v>904</v>
      </c>
      <c r="BM24" s="163"/>
      <c r="BN24" s="163"/>
      <c r="BO24" s="159" t="s">
        <v>904</v>
      </c>
      <c r="BP24" s="164"/>
      <c r="BQ24" s="163"/>
      <c r="BR24" s="170" t="s">
        <v>904</v>
      </c>
      <c r="BT24" s="64"/>
      <c r="BU24" s="29"/>
      <c r="BV24" s="31"/>
    </row>
    <row r="25" spans="2:74" ht="15" outlineLevel="3">
      <c r="B25" s="49" t="s">
        <v>1474</v>
      </c>
      <c r="C25" s="41"/>
      <c r="D25" s="45" t="s">
        <v>1147</v>
      </c>
      <c r="E25" s="6"/>
      <c r="F25" s="6"/>
      <c r="G25" s="6"/>
      <c r="H25" s="6"/>
      <c r="I25" s="6"/>
      <c r="J25" s="14">
        <f t="shared" si="5"/>
        <v>34</v>
      </c>
      <c r="K25" s="15"/>
      <c r="L25" s="175" t="s">
        <v>904</v>
      </c>
      <c r="M25" s="159" t="s">
        <v>904</v>
      </c>
      <c r="N25" s="159" t="s">
        <v>904</v>
      </c>
      <c r="O25" s="161" t="s">
        <v>904</v>
      </c>
      <c r="P25" s="161" t="s">
        <v>904</v>
      </c>
      <c r="Q25" s="163" t="s">
        <v>904</v>
      </c>
      <c r="R25" s="161" t="s">
        <v>904</v>
      </c>
      <c r="S25" s="163"/>
      <c r="T25" s="163" t="s">
        <v>904</v>
      </c>
      <c r="U25" s="164"/>
      <c r="V25" s="163" t="s">
        <v>904</v>
      </c>
      <c r="W25" s="159" t="s">
        <v>904</v>
      </c>
      <c r="X25" s="161" t="s">
        <v>904</v>
      </c>
      <c r="Y25" s="159" t="s">
        <v>904</v>
      </c>
      <c r="Z25" s="166" t="s">
        <v>904</v>
      </c>
      <c r="AA25" s="167" t="s">
        <v>904</v>
      </c>
      <c r="AB25" s="163"/>
      <c r="AC25" s="159" t="s">
        <v>904</v>
      </c>
      <c r="AD25" s="167" t="s">
        <v>904</v>
      </c>
      <c r="AE25" s="167" t="s">
        <v>904</v>
      </c>
      <c r="AF25" s="163"/>
      <c r="AG25" s="161" t="s">
        <v>904</v>
      </c>
      <c r="AH25" s="159" t="s">
        <v>904</v>
      </c>
      <c r="AI25" s="164"/>
      <c r="AJ25" s="163"/>
      <c r="AK25" s="163"/>
      <c r="AL25" s="159" t="s">
        <v>904</v>
      </c>
      <c r="AM25" s="159" t="s">
        <v>904</v>
      </c>
      <c r="AN25" s="163" t="s">
        <v>904</v>
      </c>
      <c r="AO25" s="159" t="s">
        <v>904</v>
      </c>
      <c r="AP25" s="163"/>
      <c r="AQ25" s="164"/>
      <c r="AR25" s="163"/>
      <c r="AS25" s="160" t="s">
        <v>904</v>
      </c>
      <c r="AT25" s="160" t="s">
        <v>904</v>
      </c>
      <c r="AU25" s="163"/>
      <c r="AV25" s="168" t="s">
        <v>904</v>
      </c>
      <c r="AW25" s="168"/>
      <c r="AX25" s="187"/>
      <c r="AY25" s="159"/>
      <c r="AZ25" s="161" t="s">
        <v>904</v>
      </c>
      <c r="BA25" s="159" t="s">
        <v>858</v>
      </c>
      <c r="BB25" s="164"/>
      <c r="BC25" s="163"/>
      <c r="BD25" s="161"/>
      <c r="BE25" s="161" t="s">
        <v>904</v>
      </c>
      <c r="BF25" s="163"/>
      <c r="BG25" s="161"/>
      <c r="BH25" s="159" t="s">
        <v>1568</v>
      </c>
      <c r="BI25" s="159" t="s">
        <v>747</v>
      </c>
      <c r="BJ25" s="164"/>
      <c r="BK25" s="163"/>
      <c r="BL25" s="248" t="s">
        <v>904</v>
      </c>
      <c r="BM25" s="163"/>
      <c r="BN25" s="163"/>
      <c r="BO25" s="159" t="s">
        <v>904</v>
      </c>
      <c r="BP25" s="164"/>
      <c r="BQ25" s="163"/>
      <c r="BR25" s="170" t="s">
        <v>904</v>
      </c>
      <c r="BT25" s="64"/>
      <c r="BU25" s="29"/>
      <c r="BV25" s="31"/>
    </row>
    <row r="26" spans="2:74" ht="60" outlineLevel="3">
      <c r="B26" s="49" t="s">
        <v>1474</v>
      </c>
      <c r="C26" s="41"/>
      <c r="D26" s="45" t="s">
        <v>1148</v>
      </c>
      <c r="E26" s="6"/>
      <c r="F26" s="6"/>
      <c r="G26" s="6"/>
      <c r="H26" s="6"/>
      <c r="I26" s="6"/>
      <c r="J26" s="14">
        <f t="shared" si="5"/>
        <v>27</v>
      </c>
      <c r="K26" s="15"/>
      <c r="L26" s="175"/>
      <c r="M26" s="159" t="s">
        <v>1766</v>
      </c>
      <c r="N26" s="159" t="s">
        <v>1766</v>
      </c>
      <c r="O26" s="161" t="s">
        <v>1766</v>
      </c>
      <c r="P26" s="161" t="s">
        <v>1766</v>
      </c>
      <c r="Q26" s="163"/>
      <c r="R26" s="161" t="s">
        <v>1766</v>
      </c>
      <c r="S26" s="163"/>
      <c r="T26" s="163"/>
      <c r="U26" s="164"/>
      <c r="V26" s="163"/>
      <c r="W26" s="159" t="s">
        <v>1766</v>
      </c>
      <c r="X26" s="161" t="s">
        <v>1766</v>
      </c>
      <c r="Y26" s="159" t="s">
        <v>904</v>
      </c>
      <c r="Z26" s="166"/>
      <c r="AA26" s="167" t="s">
        <v>904</v>
      </c>
      <c r="AB26" s="163"/>
      <c r="AC26" s="159" t="s">
        <v>904</v>
      </c>
      <c r="AD26" s="167" t="s">
        <v>904</v>
      </c>
      <c r="AE26" s="167" t="s">
        <v>904</v>
      </c>
      <c r="AF26" s="163"/>
      <c r="AG26" s="161"/>
      <c r="AH26" s="159" t="s">
        <v>1572</v>
      </c>
      <c r="AI26" s="164"/>
      <c r="AJ26" s="163"/>
      <c r="AK26" s="163"/>
      <c r="AL26" s="159" t="s">
        <v>1766</v>
      </c>
      <c r="AM26" s="159" t="s">
        <v>904</v>
      </c>
      <c r="AN26" s="163" t="s">
        <v>904</v>
      </c>
      <c r="AO26" s="159" t="s">
        <v>904</v>
      </c>
      <c r="AP26" s="163" t="s">
        <v>904</v>
      </c>
      <c r="AQ26" s="164"/>
      <c r="AR26" s="163" t="s">
        <v>904</v>
      </c>
      <c r="AS26" s="160" t="s">
        <v>1766</v>
      </c>
      <c r="AT26" s="160" t="s">
        <v>904</v>
      </c>
      <c r="AU26" s="163"/>
      <c r="AV26" s="168" t="s">
        <v>904</v>
      </c>
      <c r="AW26" s="168"/>
      <c r="AX26" s="187"/>
      <c r="AY26" s="159"/>
      <c r="AZ26" s="161"/>
      <c r="BA26" s="159" t="s">
        <v>856</v>
      </c>
      <c r="BB26" s="164"/>
      <c r="BC26" s="163"/>
      <c r="BD26" s="161"/>
      <c r="BE26" s="161" t="s">
        <v>904</v>
      </c>
      <c r="BF26" s="163"/>
      <c r="BG26" s="161"/>
      <c r="BH26" s="159" t="s">
        <v>588</v>
      </c>
      <c r="BI26" s="161" t="s">
        <v>904</v>
      </c>
      <c r="BJ26" s="164"/>
      <c r="BK26" s="163"/>
      <c r="BL26" s="236"/>
      <c r="BM26" s="163"/>
      <c r="BN26" s="163"/>
      <c r="BO26" s="159"/>
      <c r="BP26" s="164"/>
      <c r="BQ26" s="163"/>
      <c r="BR26" s="170" t="s">
        <v>904</v>
      </c>
      <c r="BT26" s="64"/>
      <c r="BU26" s="29"/>
      <c r="BV26" s="31"/>
    </row>
    <row r="27" spans="2:74" ht="84" outlineLevel="3">
      <c r="B27" s="49" t="s">
        <v>1474</v>
      </c>
      <c r="C27" s="41"/>
      <c r="D27" s="45" t="s">
        <v>1149</v>
      </c>
      <c r="E27" s="6"/>
      <c r="F27" s="6"/>
      <c r="G27" s="6"/>
      <c r="H27" s="6"/>
      <c r="I27" s="6"/>
      <c r="J27" s="14">
        <f t="shared" si="5"/>
        <v>32</v>
      </c>
      <c r="K27" s="15"/>
      <c r="L27" s="175" t="s">
        <v>904</v>
      </c>
      <c r="M27" s="159" t="s">
        <v>1766</v>
      </c>
      <c r="N27" s="159" t="s">
        <v>904</v>
      </c>
      <c r="O27" s="161" t="s">
        <v>904</v>
      </c>
      <c r="P27" s="161" t="s">
        <v>904</v>
      </c>
      <c r="Q27" s="163" t="s">
        <v>904</v>
      </c>
      <c r="R27" s="161" t="s">
        <v>904</v>
      </c>
      <c r="S27" s="163"/>
      <c r="T27" s="163"/>
      <c r="U27" s="164"/>
      <c r="V27" s="163" t="s">
        <v>904</v>
      </c>
      <c r="W27" s="159" t="s">
        <v>1766</v>
      </c>
      <c r="X27" s="161" t="s">
        <v>904</v>
      </c>
      <c r="Y27" s="159" t="s">
        <v>904</v>
      </c>
      <c r="Z27" s="166" t="s">
        <v>904</v>
      </c>
      <c r="AA27" s="167" t="s">
        <v>374</v>
      </c>
      <c r="AB27" s="163"/>
      <c r="AC27" s="159" t="s">
        <v>904</v>
      </c>
      <c r="AD27" s="167" t="s">
        <v>904</v>
      </c>
      <c r="AE27" s="167" t="s">
        <v>904</v>
      </c>
      <c r="AF27" s="163" t="s">
        <v>904</v>
      </c>
      <c r="AG27" s="161" t="s">
        <v>904</v>
      </c>
      <c r="AH27" s="159" t="s">
        <v>1125</v>
      </c>
      <c r="AI27" s="164"/>
      <c r="AJ27" s="163"/>
      <c r="AK27" s="163"/>
      <c r="AL27" s="159" t="s">
        <v>1766</v>
      </c>
      <c r="AM27" s="159" t="s">
        <v>471</v>
      </c>
      <c r="AN27" s="163"/>
      <c r="AO27" s="159" t="s">
        <v>1766</v>
      </c>
      <c r="AP27" s="163"/>
      <c r="AQ27" s="164"/>
      <c r="AR27" s="163"/>
      <c r="AS27" s="160" t="s">
        <v>1766</v>
      </c>
      <c r="AT27" s="160" t="s">
        <v>904</v>
      </c>
      <c r="AU27" s="163"/>
      <c r="AV27" s="168" t="s">
        <v>1766</v>
      </c>
      <c r="AW27" s="168"/>
      <c r="AX27" s="187"/>
      <c r="AY27" s="159"/>
      <c r="AZ27" s="161" t="s">
        <v>951</v>
      </c>
      <c r="BA27" s="159" t="s">
        <v>856</v>
      </c>
      <c r="BB27" s="164"/>
      <c r="BC27" s="163"/>
      <c r="BD27" s="161"/>
      <c r="BE27" s="161" t="s">
        <v>904</v>
      </c>
      <c r="BF27" s="163"/>
      <c r="BG27" s="161"/>
      <c r="BH27" s="159" t="s">
        <v>1570</v>
      </c>
      <c r="BI27" s="159" t="s">
        <v>748</v>
      </c>
      <c r="BJ27" s="164"/>
      <c r="BK27" s="163"/>
      <c r="BL27" s="248" t="s">
        <v>904</v>
      </c>
      <c r="BM27" s="163"/>
      <c r="BN27" s="163"/>
      <c r="BO27" s="159"/>
      <c r="BP27" s="164"/>
      <c r="BQ27" s="163"/>
      <c r="BR27" s="170" t="s">
        <v>1766</v>
      </c>
      <c r="BT27" s="64"/>
      <c r="BU27" s="29"/>
      <c r="BV27" s="31"/>
    </row>
    <row r="28" spans="2:74" ht="168" outlineLevel="2">
      <c r="B28" s="48" t="s">
        <v>103</v>
      </c>
      <c r="C28" s="40" t="s">
        <v>112</v>
      </c>
      <c r="D28" s="44"/>
      <c r="E28" s="5"/>
      <c r="F28" s="5"/>
      <c r="G28" s="5"/>
      <c r="H28" s="5"/>
      <c r="I28" s="227">
        <f>J28/53</f>
        <v>0.7735849056603774</v>
      </c>
      <c r="J28" s="204">
        <f t="shared" si="5"/>
        <v>41</v>
      </c>
      <c r="K28" s="13"/>
      <c r="L28" s="82" t="s">
        <v>1782</v>
      </c>
      <c r="M28" s="83" t="s">
        <v>240</v>
      </c>
      <c r="N28" s="83" t="s">
        <v>1522</v>
      </c>
      <c r="O28" s="83" t="s">
        <v>1523</v>
      </c>
      <c r="P28" s="83" t="s">
        <v>269</v>
      </c>
      <c r="Q28" s="85" t="s">
        <v>1757</v>
      </c>
      <c r="R28" s="83" t="s">
        <v>522</v>
      </c>
      <c r="S28" s="85" t="s">
        <v>1524</v>
      </c>
      <c r="T28" s="85" t="s">
        <v>1525</v>
      </c>
      <c r="U28" s="108"/>
      <c r="V28" s="85" t="s">
        <v>1784</v>
      </c>
      <c r="W28" s="83" t="s">
        <v>345</v>
      </c>
      <c r="X28" s="83" t="s">
        <v>730</v>
      </c>
      <c r="Y28" s="83" t="s">
        <v>322</v>
      </c>
      <c r="Z28" s="85" t="s">
        <v>1217</v>
      </c>
      <c r="AA28" s="86" t="s">
        <v>794</v>
      </c>
      <c r="AB28" s="85" t="s">
        <v>1133</v>
      </c>
      <c r="AC28" s="83" t="s">
        <v>1078</v>
      </c>
      <c r="AD28" s="83" t="s">
        <v>569</v>
      </c>
      <c r="AE28" s="83" t="s">
        <v>89</v>
      </c>
      <c r="AF28" s="85" t="s">
        <v>1334</v>
      </c>
      <c r="AG28" s="83" t="s">
        <v>1333</v>
      </c>
      <c r="AH28" s="83" t="s">
        <v>1123</v>
      </c>
      <c r="AI28" s="108"/>
      <c r="AJ28" s="85"/>
      <c r="AK28" s="85"/>
      <c r="AL28" s="83" t="s">
        <v>558</v>
      </c>
      <c r="AM28" s="83" t="s">
        <v>472</v>
      </c>
      <c r="AN28" s="85" t="s">
        <v>1229</v>
      </c>
      <c r="AO28" s="83" t="s">
        <v>1028</v>
      </c>
      <c r="AP28" s="85" t="s">
        <v>498</v>
      </c>
      <c r="AQ28" s="108"/>
      <c r="AR28" s="85"/>
      <c r="AS28" s="84"/>
      <c r="AT28" s="84" t="s">
        <v>737</v>
      </c>
      <c r="AU28" s="85"/>
      <c r="AV28" s="87" t="s">
        <v>1460</v>
      </c>
      <c r="AW28" s="87" t="s">
        <v>1673</v>
      </c>
      <c r="AX28" s="87" t="s">
        <v>991</v>
      </c>
      <c r="AY28" s="83" t="s">
        <v>890</v>
      </c>
      <c r="AZ28" s="83" t="s">
        <v>1683</v>
      </c>
      <c r="BA28" s="83" t="s">
        <v>859</v>
      </c>
      <c r="BB28" s="108"/>
      <c r="BC28" s="85"/>
      <c r="BD28" s="83" t="s">
        <v>1338</v>
      </c>
      <c r="BE28" s="83" t="s">
        <v>1504</v>
      </c>
      <c r="BF28" s="85"/>
      <c r="BG28" s="83" t="s">
        <v>1018</v>
      </c>
      <c r="BH28" s="83" t="s">
        <v>589</v>
      </c>
      <c r="BI28" s="159" t="s">
        <v>749</v>
      </c>
      <c r="BJ28" s="108"/>
      <c r="BK28" s="85"/>
      <c r="BL28" s="236"/>
      <c r="BM28" s="85"/>
      <c r="BN28" s="85"/>
      <c r="BO28" s="83" t="s">
        <v>1096</v>
      </c>
      <c r="BP28" s="108"/>
      <c r="BQ28" s="85"/>
      <c r="BR28" s="100" t="s">
        <v>58</v>
      </c>
      <c r="BS28" s="73"/>
      <c r="BT28" s="64" t="s">
        <v>921</v>
      </c>
      <c r="BU28" s="29" t="s">
        <v>1606</v>
      </c>
      <c r="BV28" s="31" t="s">
        <v>727</v>
      </c>
    </row>
    <row r="29" spans="2:76" ht="15" outlineLevel="3">
      <c r="B29" s="49" t="s">
        <v>1474</v>
      </c>
      <c r="C29" s="41"/>
      <c r="D29" s="45" t="s">
        <v>1789</v>
      </c>
      <c r="E29" s="6"/>
      <c r="F29" s="6"/>
      <c r="G29" s="6"/>
      <c r="H29" s="6"/>
      <c r="I29" s="6"/>
      <c r="J29" s="14">
        <f t="shared" si="5"/>
        <v>21</v>
      </c>
      <c r="K29" s="13"/>
      <c r="L29" s="175"/>
      <c r="M29" s="159" t="s">
        <v>1766</v>
      </c>
      <c r="N29" s="159" t="s">
        <v>1766</v>
      </c>
      <c r="O29" s="161" t="s">
        <v>1766</v>
      </c>
      <c r="P29" s="161" t="s">
        <v>1766</v>
      </c>
      <c r="Q29" s="163"/>
      <c r="R29" s="161" t="s">
        <v>1766</v>
      </c>
      <c r="S29" s="166"/>
      <c r="T29" s="166"/>
      <c r="U29" s="176"/>
      <c r="V29" s="163"/>
      <c r="W29" s="159" t="s">
        <v>1766</v>
      </c>
      <c r="X29" s="161" t="s">
        <v>1766</v>
      </c>
      <c r="Y29" s="159" t="s">
        <v>1766</v>
      </c>
      <c r="Z29" s="166"/>
      <c r="AA29" s="167" t="s">
        <v>1766</v>
      </c>
      <c r="AB29" s="166"/>
      <c r="AC29" s="159"/>
      <c r="AD29" s="167"/>
      <c r="AE29" s="167"/>
      <c r="AF29" s="166"/>
      <c r="AG29" s="177"/>
      <c r="AH29" s="159"/>
      <c r="AI29" s="164"/>
      <c r="AJ29" s="166"/>
      <c r="AK29" s="163"/>
      <c r="AL29" s="159" t="s">
        <v>1766</v>
      </c>
      <c r="AM29" s="159" t="s">
        <v>1766</v>
      </c>
      <c r="AN29" s="166"/>
      <c r="AO29" s="159" t="s">
        <v>1766</v>
      </c>
      <c r="AP29" s="163"/>
      <c r="AQ29" s="164"/>
      <c r="AR29" s="166"/>
      <c r="AS29" s="160"/>
      <c r="AT29" s="160" t="s">
        <v>1766</v>
      </c>
      <c r="AU29" s="163"/>
      <c r="AV29" s="168" t="s">
        <v>1329</v>
      </c>
      <c r="AW29" s="168" t="s">
        <v>1329</v>
      </c>
      <c r="AX29" s="187" t="s">
        <v>1766</v>
      </c>
      <c r="AY29" s="159"/>
      <c r="AZ29" s="161"/>
      <c r="BA29" s="159" t="s">
        <v>860</v>
      </c>
      <c r="BB29" s="178"/>
      <c r="BC29" s="166"/>
      <c r="BD29" s="161"/>
      <c r="BE29" s="161" t="s">
        <v>1766</v>
      </c>
      <c r="BF29" s="166"/>
      <c r="BG29" s="161"/>
      <c r="BH29" s="159" t="s">
        <v>1766</v>
      </c>
      <c r="BI29" s="161" t="s">
        <v>1766</v>
      </c>
      <c r="BJ29" s="164"/>
      <c r="BK29" s="163"/>
      <c r="BL29" s="236"/>
      <c r="BM29" s="166"/>
      <c r="BN29" s="166"/>
      <c r="BO29" s="159"/>
      <c r="BP29" s="178"/>
      <c r="BQ29" s="166"/>
      <c r="BR29" s="170" t="s">
        <v>1329</v>
      </c>
      <c r="BS29" s="24"/>
      <c r="BT29" s="64"/>
      <c r="BU29" s="29"/>
      <c r="BV29" s="31"/>
      <c r="BW29" s="24"/>
      <c r="BX29" s="182"/>
    </row>
    <row r="30" spans="2:76" ht="15" outlineLevel="4">
      <c r="B30" s="49" t="s">
        <v>1474</v>
      </c>
      <c r="C30" s="41"/>
      <c r="D30" s="45"/>
      <c r="E30" s="20" t="s">
        <v>1790</v>
      </c>
      <c r="F30" s="20"/>
      <c r="G30" s="6"/>
      <c r="H30" s="6"/>
      <c r="I30" s="6"/>
      <c r="J30" s="21">
        <f t="shared" si="5"/>
        <v>22</v>
      </c>
      <c r="K30" s="13"/>
      <c r="L30" s="179"/>
      <c r="M30" s="159" t="s">
        <v>1766</v>
      </c>
      <c r="N30" s="159" t="s">
        <v>1766</v>
      </c>
      <c r="O30" s="159" t="s">
        <v>1766</v>
      </c>
      <c r="P30" s="159" t="s">
        <v>1766</v>
      </c>
      <c r="Q30" s="172"/>
      <c r="R30" s="159" t="s">
        <v>1766</v>
      </c>
      <c r="S30" s="162"/>
      <c r="T30" s="162"/>
      <c r="U30" s="176"/>
      <c r="V30" s="172"/>
      <c r="W30" s="159" t="s">
        <v>1766</v>
      </c>
      <c r="X30" s="159" t="s">
        <v>1766</v>
      </c>
      <c r="Y30" s="159" t="s">
        <v>1766</v>
      </c>
      <c r="Z30" s="162"/>
      <c r="AA30" s="167" t="s">
        <v>1766</v>
      </c>
      <c r="AB30" s="162"/>
      <c r="AC30" s="159"/>
      <c r="AD30" s="167"/>
      <c r="AE30" s="167"/>
      <c r="AF30" s="162"/>
      <c r="AG30" s="180"/>
      <c r="AH30" s="159"/>
      <c r="AI30" s="173"/>
      <c r="AJ30" s="162"/>
      <c r="AK30" s="172"/>
      <c r="AL30" s="159" t="s">
        <v>1766</v>
      </c>
      <c r="AM30" s="159" t="s">
        <v>1766</v>
      </c>
      <c r="AN30" s="162"/>
      <c r="AO30" s="159" t="s">
        <v>1766</v>
      </c>
      <c r="AP30" s="172"/>
      <c r="AQ30" s="173"/>
      <c r="AR30" s="162" t="s">
        <v>904</v>
      </c>
      <c r="AS30" s="160"/>
      <c r="AT30" s="160" t="s">
        <v>1766</v>
      </c>
      <c r="AU30" s="172"/>
      <c r="AV30" s="168" t="s">
        <v>1329</v>
      </c>
      <c r="AW30" s="168" t="s">
        <v>1329</v>
      </c>
      <c r="AX30" s="187" t="s">
        <v>1766</v>
      </c>
      <c r="AY30" s="159"/>
      <c r="AZ30" s="159"/>
      <c r="BA30" s="159" t="s">
        <v>1686</v>
      </c>
      <c r="BB30" s="181"/>
      <c r="BC30" s="162"/>
      <c r="BD30" s="159"/>
      <c r="BE30" s="161" t="s">
        <v>1766</v>
      </c>
      <c r="BF30" s="162"/>
      <c r="BG30" s="159"/>
      <c r="BH30" s="159" t="s">
        <v>1766</v>
      </c>
      <c r="BI30" s="161" t="s">
        <v>1766</v>
      </c>
      <c r="BJ30" s="173"/>
      <c r="BK30" s="172"/>
      <c r="BL30" s="236"/>
      <c r="BM30" s="162"/>
      <c r="BN30" s="162"/>
      <c r="BO30" s="159"/>
      <c r="BP30" s="181"/>
      <c r="BQ30" s="162"/>
      <c r="BR30" s="170" t="s">
        <v>1329</v>
      </c>
      <c r="BS30" s="25"/>
      <c r="BT30" s="64"/>
      <c r="BU30" s="29"/>
      <c r="BV30" s="31"/>
      <c r="BW30" s="25"/>
      <c r="BX30" s="183"/>
    </row>
    <row r="31" spans="2:76" ht="15" outlineLevel="3">
      <c r="B31" s="49" t="s">
        <v>1474</v>
      </c>
      <c r="C31" s="41"/>
      <c r="D31" s="45" t="s">
        <v>1791</v>
      </c>
      <c r="E31" s="6"/>
      <c r="F31" s="6"/>
      <c r="G31" s="6"/>
      <c r="H31" s="6"/>
      <c r="I31" s="6"/>
      <c r="J31" s="14">
        <f t="shared" si="5"/>
        <v>26</v>
      </c>
      <c r="K31" s="13"/>
      <c r="L31" s="175" t="s">
        <v>904</v>
      </c>
      <c r="M31" s="159" t="s">
        <v>904</v>
      </c>
      <c r="N31" s="159" t="s">
        <v>904</v>
      </c>
      <c r="O31" s="161" t="s">
        <v>904</v>
      </c>
      <c r="P31" s="161" t="s">
        <v>904</v>
      </c>
      <c r="Q31" s="166"/>
      <c r="R31" s="161" t="s">
        <v>904</v>
      </c>
      <c r="S31" s="166" t="s">
        <v>904</v>
      </c>
      <c r="T31" s="166" t="s">
        <v>904</v>
      </c>
      <c r="U31" s="176"/>
      <c r="V31" s="163"/>
      <c r="W31" s="159" t="s">
        <v>904</v>
      </c>
      <c r="X31" s="161" t="s">
        <v>904</v>
      </c>
      <c r="Y31" s="159" t="s">
        <v>904</v>
      </c>
      <c r="Z31" s="166"/>
      <c r="AA31" s="167" t="s">
        <v>375</v>
      </c>
      <c r="AB31" s="166"/>
      <c r="AC31" s="159"/>
      <c r="AD31" s="167"/>
      <c r="AE31" s="167"/>
      <c r="AF31" s="166"/>
      <c r="AG31" s="177"/>
      <c r="AH31" s="159"/>
      <c r="AI31" s="164"/>
      <c r="AJ31" s="166"/>
      <c r="AK31" s="163"/>
      <c r="AL31" s="159" t="s">
        <v>904</v>
      </c>
      <c r="AM31" s="159" t="s">
        <v>904</v>
      </c>
      <c r="AN31" s="166"/>
      <c r="AO31" s="159" t="s">
        <v>1766</v>
      </c>
      <c r="AP31" s="163" t="s">
        <v>904</v>
      </c>
      <c r="AQ31" s="164"/>
      <c r="AR31" s="166"/>
      <c r="AS31" s="160"/>
      <c r="AT31" s="160" t="s">
        <v>904</v>
      </c>
      <c r="AU31" s="163"/>
      <c r="AV31" s="168" t="s">
        <v>1329</v>
      </c>
      <c r="AW31" s="168" t="s">
        <v>1329</v>
      </c>
      <c r="AX31" s="187" t="s">
        <v>904</v>
      </c>
      <c r="AY31" s="159"/>
      <c r="AZ31" s="161"/>
      <c r="BA31" s="159" t="s">
        <v>860</v>
      </c>
      <c r="BB31" s="178"/>
      <c r="BC31" s="166"/>
      <c r="BD31" s="161"/>
      <c r="BE31" s="161" t="s">
        <v>1766</v>
      </c>
      <c r="BF31" s="166"/>
      <c r="BG31" s="161"/>
      <c r="BH31" s="159" t="s">
        <v>1766</v>
      </c>
      <c r="BI31" s="161" t="s">
        <v>1766</v>
      </c>
      <c r="BJ31" s="164"/>
      <c r="BK31" s="163"/>
      <c r="BL31" s="248" t="s">
        <v>904</v>
      </c>
      <c r="BM31" s="166"/>
      <c r="BN31" s="166"/>
      <c r="BO31" s="159"/>
      <c r="BP31" s="178"/>
      <c r="BQ31" s="166"/>
      <c r="BR31" s="170" t="s">
        <v>1329</v>
      </c>
      <c r="BS31" s="24"/>
      <c r="BT31" s="64"/>
      <c r="BU31" s="29"/>
      <c r="BV31" s="31"/>
      <c r="BW31" s="24"/>
      <c r="BX31" s="182"/>
    </row>
    <row r="32" spans="2:76" ht="60" outlineLevel="4">
      <c r="B32" s="49" t="s">
        <v>1474</v>
      </c>
      <c r="C32" s="41"/>
      <c r="D32" s="45"/>
      <c r="E32" t="s">
        <v>1792</v>
      </c>
      <c r="G32" s="6"/>
      <c r="H32" s="6"/>
      <c r="I32" s="6"/>
      <c r="J32" s="21">
        <f t="shared" si="5"/>
        <v>26</v>
      </c>
      <c r="K32" s="13"/>
      <c r="L32" s="179"/>
      <c r="M32" s="159" t="s">
        <v>904</v>
      </c>
      <c r="N32" s="159" t="s">
        <v>1766</v>
      </c>
      <c r="O32" s="159" t="s">
        <v>1766</v>
      </c>
      <c r="P32" s="159" t="s">
        <v>904</v>
      </c>
      <c r="Q32" s="162"/>
      <c r="R32" s="159" t="s">
        <v>523</v>
      </c>
      <c r="S32" s="162" t="s">
        <v>904</v>
      </c>
      <c r="T32" s="162" t="s">
        <v>904</v>
      </c>
      <c r="U32" s="176"/>
      <c r="V32" s="172"/>
      <c r="W32" s="159" t="s">
        <v>1766</v>
      </c>
      <c r="X32" s="159" t="s">
        <v>1766</v>
      </c>
      <c r="Y32" s="159" t="s">
        <v>904</v>
      </c>
      <c r="Z32" s="162"/>
      <c r="AA32" s="167" t="s">
        <v>795</v>
      </c>
      <c r="AB32" s="162"/>
      <c r="AC32" s="159"/>
      <c r="AD32" s="167"/>
      <c r="AE32" s="167"/>
      <c r="AF32" s="162"/>
      <c r="AG32" s="180"/>
      <c r="AH32" s="159"/>
      <c r="AI32" s="173"/>
      <c r="AJ32" s="162"/>
      <c r="AK32" s="172"/>
      <c r="AL32" s="159" t="s">
        <v>904</v>
      </c>
      <c r="AM32" s="159" t="s">
        <v>1766</v>
      </c>
      <c r="AN32" s="162"/>
      <c r="AO32" s="159" t="s">
        <v>1766</v>
      </c>
      <c r="AP32" s="172" t="s">
        <v>904</v>
      </c>
      <c r="AQ32" s="173"/>
      <c r="AR32" s="162" t="s">
        <v>904</v>
      </c>
      <c r="AS32" s="160"/>
      <c r="AT32" s="160" t="s">
        <v>904</v>
      </c>
      <c r="AU32" s="172"/>
      <c r="AV32" s="168" t="s">
        <v>1329</v>
      </c>
      <c r="AW32" s="168" t="s">
        <v>1329</v>
      </c>
      <c r="AX32" s="187" t="s">
        <v>1766</v>
      </c>
      <c r="AY32" s="159"/>
      <c r="AZ32" s="159" t="s">
        <v>1687</v>
      </c>
      <c r="BA32" s="159" t="s">
        <v>860</v>
      </c>
      <c r="BB32" s="181"/>
      <c r="BC32" s="162"/>
      <c r="BD32" s="159"/>
      <c r="BE32" s="161" t="s">
        <v>1766</v>
      </c>
      <c r="BF32" s="162"/>
      <c r="BG32" s="159"/>
      <c r="BH32" s="159" t="s">
        <v>1766</v>
      </c>
      <c r="BI32" s="161" t="s">
        <v>1766</v>
      </c>
      <c r="BJ32" s="173"/>
      <c r="BK32" s="172"/>
      <c r="BL32" s="236"/>
      <c r="BM32" s="162"/>
      <c r="BN32" s="162"/>
      <c r="BO32" s="159"/>
      <c r="BP32" s="181"/>
      <c r="BQ32" s="162"/>
      <c r="BR32" s="170" t="s">
        <v>1329</v>
      </c>
      <c r="BS32" s="25"/>
      <c r="BT32" s="64"/>
      <c r="BU32" s="29"/>
      <c r="BV32" s="31"/>
      <c r="BW32" s="25"/>
      <c r="BX32" s="184"/>
    </row>
    <row r="33" spans="2:76" ht="15" outlineLevel="4">
      <c r="B33" s="49" t="s">
        <v>1474</v>
      </c>
      <c r="C33" s="41"/>
      <c r="D33" s="45"/>
      <c r="E33" t="s">
        <v>1793</v>
      </c>
      <c r="G33" s="6"/>
      <c r="H33" s="6"/>
      <c r="I33" s="6"/>
      <c r="J33" s="21">
        <f t="shared" si="5"/>
        <v>23</v>
      </c>
      <c r="K33" s="13"/>
      <c r="L33" s="179"/>
      <c r="M33" s="159" t="s">
        <v>1766</v>
      </c>
      <c r="N33" s="159" t="s">
        <v>904</v>
      </c>
      <c r="O33" s="159" t="s">
        <v>904</v>
      </c>
      <c r="P33" s="159" t="s">
        <v>1766</v>
      </c>
      <c r="Q33" s="162"/>
      <c r="R33" s="159" t="s">
        <v>1766</v>
      </c>
      <c r="S33" s="162"/>
      <c r="T33" s="162"/>
      <c r="U33" s="176"/>
      <c r="V33" s="172"/>
      <c r="W33" s="159" t="s">
        <v>581</v>
      </c>
      <c r="X33" s="159" t="s">
        <v>904</v>
      </c>
      <c r="Y33" s="159" t="s">
        <v>1766</v>
      </c>
      <c r="Z33" s="162"/>
      <c r="AA33" s="167" t="s">
        <v>1766</v>
      </c>
      <c r="AB33" s="162"/>
      <c r="AC33" s="159"/>
      <c r="AD33" s="167"/>
      <c r="AE33" s="167"/>
      <c r="AF33" s="162"/>
      <c r="AG33" s="180"/>
      <c r="AH33" s="159"/>
      <c r="AI33" s="173"/>
      <c r="AJ33" s="162"/>
      <c r="AK33" s="172"/>
      <c r="AL33" s="159" t="s">
        <v>1766</v>
      </c>
      <c r="AM33" s="159" t="s">
        <v>904</v>
      </c>
      <c r="AN33" s="162"/>
      <c r="AO33" s="159" t="s">
        <v>1766</v>
      </c>
      <c r="AP33" s="172"/>
      <c r="AQ33" s="173"/>
      <c r="AR33" s="162" t="s">
        <v>904</v>
      </c>
      <c r="AS33" s="160" t="s">
        <v>904</v>
      </c>
      <c r="AT33" s="160" t="s">
        <v>904</v>
      </c>
      <c r="AU33" s="172"/>
      <c r="AV33" s="168" t="s">
        <v>1329</v>
      </c>
      <c r="AW33" s="168" t="s">
        <v>1329</v>
      </c>
      <c r="AX33" s="187" t="s">
        <v>904</v>
      </c>
      <c r="AY33" s="159"/>
      <c r="AZ33" s="159"/>
      <c r="BA33" s="159" t="s">
        <v>860</v>
      </c>
      <c r="BB33" s="181"/>
      <c r="BC33" s="162"/>
      <c r="BD33" s="159"/>
      <c r="BE33" s="161" t="s">
        <v>1766</v>
      </c>
      <c r="BF33" s="162"/>
      <c r="BG33" s="159"/>
      <c r="BH33" s="159" t="s">
        <v>1766</v>
      </c>
      <c r="BI33" s="161" t="s">
        <v>1766</v>
      </c>
      <c r="BJ33" s="173"/>
      <c r="BK33" s="172"/>
      <c r="BL33" s="236"/>
      <c r="BM33" s="162"/>
      <c r="BN33" s="162"/>
      <c r="BO33" s="159"/>
      <c r="BP33" s="181"/>
      <c r="BQ33" s="162"/>
      <c r="BR33" s="170" t="s">
        <v>1329</v>
      </c>
      <c r="BS33" s="25"/>
      <c r="BT33" s="64"/>
      <c r="BU33" s="29"/>
      <c r="BV33" s="31"/>
      <c r="BW33" s="25"/>
      <c r="BX33" s="184"/>
    </row>
    <row r="34" spans="2:76" ht="15" outlineLevel="3">
      <c r="B34" s="49" t="s">
        <v>1474</v>
      </c>
      <c r="C34" s="41"/>
      <c r="D34" s="45" t="s">
        <v>1794</v>
      </c>
      <c r="E34" s="6"/>
      <c r="F34" s="6"/>
      <c r="G34" s="6"/>
      <c r="H34" s="6"/>
      <c r="I34" s="6"/>
      <c r="J34" s="14">
        <f t="shared" si="5"/>
        <v>22</v>
      </c>
      <c r="K34" s="13"/>
      <c r="L34" s="175"/>
      <c r="M34" s="159" t="s">
        <v>1766</v>
      </c>
      <c r="N34" s="159" t="s">
        <v>1766</v>
      </c>
      <c r="O34" s="161" t="s">
        <v>1766</v>
      </c>
      <c r="P34" s="161" t="s">
        <v>1766</v>
      </c>
      <c r="Q34" s="163"/>
      <c r="R34" s="161" t="s">
        <v>1766</v>
      </c>
      <c r="S34" s="166"/>
      <c r="T34" s="166"/>
      <c r="U34" s="176"/>
      <c r="V34" s="163"/>
      <c r="W34" s="159" t="s">
        <v>1766</v>
      </c>
      <c r="X34" s="159" t="s">
        <v>1766</v>
      </c>
      <c r="Y34" s="159" t="s">
        <v>1766</v>
      </c>
      <c r="Z34" s="166"/>
      <c r="AA34" s="167" t="s">
        <v>1766</v>
      </c>
      <c r="AB34" s="166"/>
      <c r="AC34" s="159"/>
      <c r="AD34" s="167"/>
      <c r="AE34" s="167"/>
      <c r="AF34" s="166"/>
      <c r="AG34" s="177"/>
      <c r="AH34" s="159"/>
      <c r="AI34" s="164"/>
      <c r="AJ34" s="166"/>
      <c r="AK34" s="163"/>
      <c r="AL34" s="159" t="s">
        <v>1766</v>
      </c>
      <c r="AM34" s="159" t="s">
        <v>1766</v>
      </c>
      <c r="AN34" s="166"/>
      <c r="AO34" s="159" t="s">
        <v>1766</v>
      </c>
      <c r="AP34" s="163"/>
      <c r="AQ34" s="164"/>
      <c r="AR34" s="166"/>
      <c r="AS34" s="160"/>
      <c r="AT34" s="160" t="s">
        <v>904</v>
      </c>
      <c r="AU34" s="163"/>
      <c r="AV34" s="168" t="s">
        <v>1329</v>
      </c>
      <c r="AW34" s="168" t="s">
        <v>1329</v>
      </c>
      <c r="AX34" s="187" t="s">
        <v>1766</v>
      </c>
      <c r="AY34" s="159"/>
      <c r="AZ34" s="161"/>
      <c r="BA34" s="159" t="s">
        <v>860</v>
      </c>
      <c r="BB34" s="178"/>
      <c r="BC34" s="166"/>
      <c r="BD34" s="161"/>
      <c r="BE34" s="161" t="s">
        <v>1766</v>
      </c>
      <c r="BF34" s="166" t="s">
        <v>904</v>
      </c>
      <c r="BG34" s="161"/>
      <c r="BH34" s="159" t="s">
        <v>1766</v>
      </c>
      <c r="BI34" s="161" t="s">
        <v>1766</v>
      </c>
      <c r="BJ34" s="164"/>
      <c r="BK34" s="163"/>
      <c r="BL34" s="236"/>
      <c r="BM34" s="166"/>
      <c r="BN34" s="166"/>
      <c r="BO34" s="159"/>
      <c r="BP34" s="178"/>
      <c r="BQ34" s="166"/>
      <c r="BR34" s="170" t="s">
        <v>1329</v>
      </c>
      <c r="BS34" s="23"/>
      <c r="BT34" s="64"/>
      <c r="BU34" s="29"/>
      <c r="BV34" s="31"/>
      <c r="BW34" s="23"/>
      <c r="BX34" s="14"/>
    </row>
    <row r="35" spans="2:76" ht="15" outlineLevel="3">
      <c r="B35" s="49" t="s">
        <v>1474</v>
      </c>
      <c r="C35" s="41"/>
      <c r="D35" s="45" t="s">
        <v>1795</v>
      </c>
      <c r="E35" s="6"/>
      <c r="F35" s="6"/>
      <c r="G35" s="6"/>
      <c r="H35" s="6"/>
      <c r="I35" s="6"/>
      <c r="J35" s="14">
        <f t="shared" si="5"/>
        <v>36</v>
      </c>
      <c r="K35" s="13"/>
      <c r="L35" s="175"/>
      <c r="M35" s="159" t="s">
        <v>1766</v>
      </c>
      <c r="N35" s="159" t="s">
        <v>1766</v>
      </c>
      <c r="O35" s="161" t="s">
        <v>1766</v>
      </c>
      <c r="P35" s="161" t="s">
        <v>1766</v>
      </c>
      <c r="Q35" s="163" t="s">
        <v>904</v>
      </c>
      <c r="R35" s="161" t="s">
        <v>904</v>
      </c>
      <c r="S35" s="166"/>
      <c r="T35" s="166"/>
      <c r="U35" s="176"/>
      <c r="V35" s="163" t="s">
        <v>904</v>
      </c>
      <c r="W35" s="159" t="s">
        <v>1766</v>
      </c>
      <c r="X35" s="159" t="s">
        <v>1766</v>
      </c>
      <c r="Y35" s="159" t="s">
        <v>1766</v>
      </c>
      <c r="Z35" s="166"/>
      <c r="AA35" s="167" t="s">
        <v>904</v>
      </c>
      <c r="AB35" s="166" t="s">
        <v>904</v>
      </c>
      <c r="AC35" s="159"/>
      <c r="AD35" s="167"/>
      <c r="AE35" s="167"/>
      <c r="AF35" s="166"/>
      <c r="AG35" s="177"/>
      <c r="AH35" s="159"/>
      <c r="AI35" s="164" t="s">
        <v>904</v>
      </c>
      <c r="AJ35" s="166" t="s">
        <v>904</v>
      </c>
      <c r="AK35" s="163"/>
      <c r="AL35" s="159" t="s">
        <v>1766</v>
      </c>
      <c r="AM35" s="159" t="s">
        <v>1766</v>
      </c>
      <c r="AN35" s="166" t="s">
        <v>904</v>
      </c>
      <c r="AO35" s="159" t="s">
        <v>904</v>
      </c>
      <c r="AP35" s="163"/>
      <c r="AQ35" s="164"/>
      <c r="AR35" s="166"/>
      <c r="AS35" s="160"/>
      <c r="AT35" s="160" t="s">
        <v>1766</v>
      </c>
      <c r="AU35" s="163" t="s">
        <v>904</v>
      </c>
      <c r="AV35" s="168" t="s">
        <v>904</v>
      </c>
      <c r="AW35" s="168" t="s">
        <v>904</v>
      </c>
      <c r="AX35" s="187" t="s">
        <v>1766</v>
      </c>
      <c r="AY35" s="159"/>
      <c r="AZ35" s="161"/>
      <c r="BA35" s="159" t="s">
        <v>860</v>
      </c>
      <c r="BB35" s="178"/>
      <c r="BC35" s="166" t="s">
        <v>904</v>
      </c>
      <c r="BD35" s="161" t="s">
        <v>904</v>
      </c>
      <c r="BE35" s="161" t="s">
        <v>1766</v>
      </c>
      <c r="BF35" s="166"/>
      <c r="BG35" s="161"/>
      <c r="BH35" s="159" t="s">
        <v>904</v>
      </c>
      <c r="BI35" s="161" t="s">
        <v>904</v>
      </c>
      <c r="BJ35" s="164" t="s">
        <v>904</v>
      </c>
      <c r="BK35" s="163" t="s">
        <v>904</v>
      </c>
      <c r="BL35" s="248" t="s">
        <v>904</v>
      </c>
      <c r="BM35" s="166" t="s">
        <v>904</v>
      </c>
      <c r="BN35" s="166" t="s">
        <v>904</v>
      </c>
      <c r="BO35" s="159"/>
      <c r="BP35" s="178"/>
      <c r="BQ35" s="166" t="s">
        <v>904</v>
      </c>
      <c r="BR35" s="170" t="s">
        <v>1329</v>
      </c>
      <c r="BS35" s="23"/>
      <c r="BT35" s="64"/>
      <c r="BU35" s="29"/>
      <c r="BV35" s="31"/>
      <c r="BW35" s="23"/>
      <c r="BX35" s="14"/>
    </row>
    <row r="36" spans="2:76" ht="48" outlineLevel="4">
      <c r="B36" s="49" t="s">
        <v>1474</v>
      </c>
      <c r="C36" s="41"/>
      <c r="D36" s="45"/>
      <c r="E36" t="s">
        <v>1796</v>
      </c>
      <c r="G36" s="6"/>
      <c r="H36" s="6"/>
      <c r="I36" s="6"/>
      <c r="J36" s="21">
        <f t="shared" si="5"/>
        <v>24</v>
      </c>
      <c r="K36" s="13"/>
      <c r="L36" s="179"/>
      <c r="M36" s="159" t="s">
        <v>1766</v>
      </c>
      <c r="N36" s="159" t="s">
        <v>1766</v>
      </c>
      <c r="O36" s="159" t="s">
        <v>1766</v>
      </c>
      <c r="P36" s="159" t="s">
        <v>1766</v>
      </c>
      <c r="Q36" s="172"/>
      <c r="R36" s="159" t="s">
        <v>524</v>
      </c>
      <c r="S36" s="162"/>
      <c r="T36" s="162"/>
      <c r="U36" s="176"/>
      <c r="V36" s="172"/>
      <c r="W36" s="159" t="s">
        <v>1766</v>
      </c>
      <c r="X36" s="159" t="s">
        <v>1766</v>
      </c>
      <c r="Y36" s="159" t="s">
        <v>1766</v>
      </c>
      <c r="Z36" s="162"/>
      <c r="AA36" s="167" t="s">
        <v>1766</v>
      </c>
      <c r="AB36" s="162"/>
      <c r="AC36" s="159"/>
      <c r="AD36" s="167"/>
      <c r="AE36" s="167"/>
      <c r="AF36" s="162" t="s">
        <v>904</v>
      </c>
      <c r="AG36" s="180"/>
      <c r="AH36" s="159"/>
      <c r="AI36" s="173"/>
      <c r="AJ36" s="162"/>
      <c r="AK36" s="172"/>
      <c r="AL36" s="159" t="s">
        <v>1766</v>
      </c>
      <c r="AM36" s="159" t="s">
        <v>1766</v>
      </c>
      <c r="AN36" s="162" t="s">
        <v>904</v>
      </c>
      <c r="AO36" s="159" t="s">
        <v>9</v>
      </c>
      <c r="AP36" s="172"/>
      <c r="AQ36" s="173"/>
      <c r="AR36" s="162"/>
      <c r="AS36" s="160"/>
      <c r="AT36" s="160" t="s">
        <v>904</v>
      </c>
      <c r="AU36" s="172"/>
      <c r="AV36" s="174" t="s">
        <v>1766</v>
      </c>
      <c r="AW36" s="174" t="s">
        <v>1766</v>
      </c>
      <c r="AX36" s="187" t="s">
        <v>1766</v>
      </c>
      <c r="AY36" s="159"/>
      <c r="AZ36" s="159"/>
      <c r="BA36" s="159" t="s">
        <v>860</v>
      </c>
      <c r="BB36" s="181"/>
      <c r="BC36" s="162"/>
      <c r="BD36" s="159" t="s">
        <v>904</v>
      </c>
      <c r="BE36" s="161" t="s">
        <v>1766</v>
      </c>
      <c r="BF36" s="162"/>
      <c r="BG36" s="159"/>
      <c r="BH36" s="159" t="s">
        <v>1766</v>
      </c>
      <c r="BI36" s="159" t="s">
        <v>1766</v>
      </c>
      <c r="BJ36" s="173"/>
      <c r="BK36" s="172"/>
      <c r="BL36" s="236"/>
      <c r="BM36" s="162"/>
      <c r="BN36" s="162"/>
      <c r="BO36" s="159"/>
      <c r="BP36" s="181"/>
      <c r="BQ36" s="162"/>
      <c r="BR36" s="170" t="s">
        <v>1329</v>
      </c>
      <c r="BS36" s="10"/>
      <c r="BT36" s="64"/>
      <c r="BU36" s="29"/>
      <c r="BV36" s="31"/>
      <c r="BW36" s="10"/>
      <c r="BX36" s="1"/>
    </row>
    <row r="37" spans="2:76" ht="15" outlineLevel="4">
      <c r="B37" s="49" t="s">
        <v>1474</v>
      </c>
      <c r="C37" s="41"/>
      <c r="D37" s="45"/>
      <c r="E37" t="s">
        <v>1797</v>
      </c>
      <c r="G37" s="6"/>
      <c r="H37" s="6"/>
      <c r="I37" s="6"/>
      <c r="J37" s="21">
        <f t="shared" si="5"/>
        <v>22</v>
      </c>
      <c r="K37" s="13"/>
      <c r="L37" s="179"/>
      <c r="M37" s="159" t="s">
        <v>1766</v>
      </c>
      <c r="N37" s="159" t="s">
        <v>1766</v>
      </c>
      <c r="O37" s="159" t="s">
        <v>1766</v>
      </c>
      <c r="P37" s="159" t="s">
        <v>1766</v>
      </c>
      <c r="Q37" s="172"/>
      <c r="R37" s="159" t="s">
        <v>1766</v>
      </c>
      <c r="S37" s="162"/>
      <c r="T37" s="162"/>
      <c r="U37" s="176"/>
      <c r="V37" s="172"/>
      <c r="W37" s="159" t="s">
        <v>1766</v>
      </c>
      <c r="X37" s="159" t="s">
        <v>1766</v>
      </c>
      <c r="Y37" s="159" t="s">
        <v>1766</v>
      </c>
      <c r="Z37" s="162"/>
      <c r="AA37" s="167" t="s">
        <v>1766</v>
      </c>
      <c r="AB37" s="162"/>
      <c r="AC37" s="159"/>
      <c r="AD37" s="167"/>
      <c r="AE37" s="167"/>
      <c r="AF37" s="162"/>
      <c r="AG37" s="180"/>
      <c r="AH37" s="159"/>
      <c r="AI37" s="173"/>
      <c r="AJ37" s="162"/>
      <c r="AK37" s="172"/>
      <c r="AL37" s="159" t="s">
        <v>1766</v>
      </c>
      <c r="AM37" s="159" t="s">
        <v>1766</v>
      </c>
      <c r="AN37" s="162"/>
      <c r="AO37" s="159" t="s">
        <v>1766</v>
      </c>
      <c r="AP37" s="172"/>
      <c r="AQ37" s="173"/>
      <c r="AR37" s="162"/>
      <c r="AS37" s="160"/>
      <c r="AT37" s="160" t="s">
        <v>1766</v>
      </c>
      <c r="AU37" s="172"/>
      <c r="AV37" s="174" t="s">
        <v>1766</v>
      </c>
      <c r="AW37" s="174" t="s">
        <v>1766</v>
      </c>
      <c r="AX37" s="187" t="s">
        <v>1766</v>
      </c>
      <c r="AY37" s="159"/>
      <c r="AZ37" s="159"/>
      <c r="BA37" s="159" t="s">
        <v>860</v>
      </c>
      <c r="BB37" s="181"/>
      <c r="BC37" s="162" t="s">
        <v>904</v>
      </c>
      <c r="BD37" s="159"/>
      <c r="BE37" s="161" t="s">
        <v>1766</v>
      </c>
      <c r="BF37" s="162"/>
      <c r="BG37" s="159"/>
      <c r="BH37" s="159" t="s">
        <v>904</v>
      </c>
      <c r="BI37" s="159" t="s">
        <v>1558</v>
      </c>
      <c r="BJ37" s="173"/>
      <c r="BK37" s="172"/>
      <c r="BL37" s="236"/>
      <c r="BM37" s="162"/>
      <c r="BN37" s="162"/>
      <c r="BO37" s="159"/>
      <c r="BP37" s="181"/>
      <c r="BQ37" s="162"/>
      <c r="BR37" s="170" t="s">
        <v>1329</v>
      </c>
      <c r="BS37" s="10"/>
      <c r="BT37" s="64"/>
      <c r="BU37" s="29"/>
      <c r="BV37" s="31"/>
      <c r="BW37" s="10"/>
      <c r="BX37" s="1"/>
    </row>
    <row r="38" spans="2:76" ht="24" outlineLevel="4">
      <c r="B38" s="49" t="s">
        <v>1474</v>
      </c>
      <c r="C38" s="41"/>
      <c r="D38" s="45"/>
      <c r="E38" t="s">
        <v>1798</v>
      </c>
      <c r="G38" s="6"/>
      <c r="H38" s="6"/>
      <c r="I38" s="6"/>
      <c r="J38" s="21">
        <f t="shared" si="5"/>
        <v>41</v>
      </c>
      <c r="K38" s="13"/>
      <c r="L38" s="179"/>
      <c r="M38" s="159" t="s">
        <v>1766</v>
      </c>
      <c r="N38" s="159" t="s">
        <v>1766</v>
      </c>
      <c r="O38" s="159" t="s">
        <v>1766</v>
      </c>
      <c r="P38" s="159" t="s">
        <v>1766</v>
      </c>
      <c r="Q38" s="172" t="s">
        <v>904</v>
      </c>
      <c r="R38" s="159" t="s">
        <v>525</v>
      </c>
      <c r="S38" s="162"/>
      <c r="T38" s="162"/>
      <c r="U38" s="176"/>
      <c r="V38" s="172" t="s">
        <v>904</v>
      </c>
      <c r="W38" s="159" t="s">
        <v>1766</v>
      </c>
      <c r="X38" s="159" t="s">
        <v>1766</v>
      </c>
      <c r="Y38" s="159" t="s">
        <v>1766</v>
      </c>
      <c r="Z38" s="162"/>
      <c r="AA38" s="167" t="s">
        <v>376</v>
      </c>
      <c r="AB38" s="162" t="s">
        <v>904</v>
      </c>
      <c r="AC38" s="159" t="s">
        <v>904</v>
      </c>
      <c r="AD38" s="167" t="s">
        <v>904</v>
      </c>
      <c r="AE38" s="167" t="s">
        <v>904</v>
      </c>
      <c r="AF38" s="162" t="s">
        <v>904</v>
      </c>
      <c r="AG38" s="180"/>
      <c r="AH38" s="159" t="s">
        <v>904</v>
      </c>
      <c r="AI38" s="173" t="s">
        <v>904</v>
      </c>
      <c r="AJ38" s="162" t="s">
        <v>904</v>
      </c>
      <c r="AK38" s="172"/>
      <c r="AL38" s="159" t="s">
        <v>1766</v>
      </c>
      <c r="AM38" s="159" t="s">
        <v>1766</v>
      </c>
      <c r="AN38" s="162"/>
      <c r="AO38" s="159" t="s">
        <v>13</v>
      </c>
      <c r="AP38" s="172"/>
      <c r="AQ38" s="173"/>
      <c r="AR38" s="162"/>
      <c r="AS38" s="160"/>
      <c r="AT38" s="160" t="s">
        <v>904</v>
      </c>
      <c r="AU38" s="172" t="s">
        <v>904</v>
      </c>
      <c r="AV38" s="174" t="s">
        <v>904</v>
      </c>
      <c r="AW38" s="174" t="s">
        <v>904</v>
      </c>
      <c r="AX38" s="187" t="s">
        <v>1766</v>
      </c>
      <c r="AY38" s="159"/>
      <c r="AZ38" s="159"/>
      <c r="BA38" s="159" t="s">
        <v>860</v>
      </c>
      <c r="BB38" s="181"/>
      <c r="BC38" s="162" t="s">
        <v>904</v>
      </c>
      <c r="BD38" s="159" t="s">
        <v>904</v>
      </c>
      <c r="BE38" s="159" t="s">
        <v>904</v>
      </c>
      <c r="BF38" s="162" t="s">
        <v>904</v>
      </c>
      <c r="BG38" s="159"/>
      <c r="BH38" s="159" t="s">
        <v>162</v>
      </c>
      <c r="BI38" s="159" t="s">
        <v>1557</v>
      </c>
      <c r="BJ38" s="173" t="s">
        <v>904</v>
      </c>
      <c r="BK38" s="172" t="s">
        <v>904</v>
      </c>
      <c r="BL38" s="236"/>
      <c r="BM38" s="162" t="s">
        <v>904</v>
      </c>
      <c r="BN38" s="162" t="s">
        <v>904</v>
      </c>
      <c r="BO38" s="159" t="s">
        <v>904</v>
      </c>
      <c r="BP38" s="181"/>
      <c r="BQ38" s="162" t="s">
        <v>904</v>
      </c>
      <c r="BR38" s="170" t="s">
        <v>1329</v>
      </c>
      <c r="BS38" s="10"/>
      <c r="BT38" s="64"/>
      <c r="BU38" s="29"/>
      <c r="BV38" s="31"/>
      <c r="BW38" s="10"/>
      <c r="BX38" s="1"/>
    </row>
    <row r="39" spans="2:74" ht="156" outlineLevel="2">
      <c r="B39" s="50" t="s">
        <v>102</v>
      </c>
      <c r="C39" s="40" t="s">
        <v>113</v>
      </c>
      <c r="D39" s="44"/>
      <c r="E39" s="5"/>
      <c r="F39" s="5"/>
      <c r="G39" s="5"/>
      <c r="H39" s="5"/>
      <c r="I39" s="227">
        <f>J39/53</f>
        <v>0.5660377358490566</v>
      </c>
      <c r="J39" s="204">
        <f t="shared" si="5"/>
        <v>30</v>
      </c>
      <c r="K39" s="13"/>
      <c r="L39" s="88" t="s">
        <v>1135</v>
      </c>
      <c r="M39" s="89" t="s">
        <v>241</v>
      </c>
      <c r="N39" s="89" t="s">
        <v>1787</v>
      </c>
      <c r="O39" s="89" t="s">
        <v>1788</v>
      </c>
      <c r="P39" s="89" t="s">
        <v>270</v>
      </c>
      <c r="Q39" s="91" t="s">
        <v>1019</v>
      </c>
      <c r="R39" s="89" t="s">
        <v>789</v>
      </c>
      <c r="S39" s="91"/>
      <c r="T39" s="91"/>
      <c r="U39" s="109"/>
      <c r="V39" s="91"/>
      <c r="W39" s="89" t="s">
        <v>211</v>
      </c>
      <c r="X39" s="89"/>
      <c r="Y39" s="89" t="s">
        <v>323</v>
      </c>
      <c r="Z39" s="91"/>
      <c r="AA39" s="77" t="s">
        <v>796</v>
      </c>
      <c r="AB39" s="91" t="s">
        <v>1221</v>
      </c>
      <c r="AC39" s="89" t="s">
        <v>966</v>
      </c>
      <c r="AD39" s="89" t="s">
        <v>570</v>
      </c>
      <c r="AE39" s="89" t="s">
        <v>90</v>
      </c>
      <c r="AF39" s="91" t="s">
        <v>1222</v>
      </c>
      <c r="AG39" s="89"/>
      <c r="AH39" s="89"/>
      <c r="AI39" s="109"/>
      <c r="AJ39" s="91" t="s">
        <v>82</v>
      </c>
      <c r="AK39" s="91" t="s">
        <v>496</v>
      </c>
      <c r="AL39" s="89"/>
      <c r="AM39" s="89"/>
      <c r="AN39" s="91"/>
      <c r="AO39" s="89" t="s">
        <v>1029</v>
      </c>
      <c r="AP39" s="91" t="s">
        <v>499</v>
      </c>
      <c r="AQ39" s="109"/>
      <c r="AR39" s="91"/>
      <c r="AS39" s="90"/>
      <c r="AT39" s="90" t="s">
        <v>1654</v>
      </c>
      <c r="AU39" s="91"/>
      <c r="AV39" s="92" t="s">
        <v>1462</v>
      </c>
      <c r="AW39" s="92" t="s">
        <v>1674</v>
      </c>
      <c r="AX39" s="188"/>
      <c r="AY39" s="89" t="s">
        <v>891</v>
      </c>
      <c r="AZ39" s="89" t="s">
        <v>1669</v>
      </c>
      <c r="BA39" s="89" t="s">
        <v>861</v>
      </c>
      <c r="BB39" s="109"/>
      <c r="BC39" s="91"/>
      <c r="BD39" s="89"/>
      <c r="BE39" s="89" t="s">
        <v>1505</v>
      </c>
      <c r="BF39" s="91"/>
      <c r="BG39" s="89"/>
      <c r="BH39" s="89" t="s">
        <v>163</v>
      </c>
      <c r="BI39" s="200" t="s">
        <v>750</v>
      </c>
      <c r="BJ39" s="109"/>
      <c r="BK39" s="91"/>
      <c r="BL39" s="234" t="s">
        <v>22</v>
      </c>
      <c r="BM39" s="91"/>
      <c r="BN39" s="91"/>
      <c r="BO39" s="89"/>
      <c r="BP39" s="109"/>
      <c r="BQ39" s="91"/>
      <c r="BR39" s="101" t="s">
        <v>1527</v>
      </c>
      <c r="BT39" s="63" t="s">
        <v>1548</v>
      </c>
      <c r="BU39" s="29" t="s">
        <v>133</v>
      </c>
      <c r="BV39" s="31" t="s">
        <v>916</v>
      </c>
    </row>
    <row r="40" spans="2:74" ht="15" outlineLevel="3">
      <c r="B40" s="49" t="s">
        <v>1474</v>
      </c>
      <c r="C40" s="41"/>
      <c r="D40" s="45" t="s">
        <v>1463</v>
      </c>
      <c r="E40" s="6"/>
      <c r="F40" s="6"/>
      <c r="G40" s="6"/>
      <c r="H40" s="6"/>
      <c r="I40" s="6"/>
      <c r="J40" s="14">
        <f t="shared" si="5"/>
        <v>28</v>
      </c>
      <c r="K40" s="15"/>
      <c r="L40" s="175" t="s">
        <v>904</v>
      </c>
      <c r="M40" s="159" t="s">
        <v>1329</v>
      </c>
      <c r="N40" s="159" t="s">
        <v>904</v>
      </c>
      <c r="O40" s="161" t="s">
        <v>904</v>
      </c>
      <c r="P40" s="161" t="s">
        <v>904</v>
      </c>
      <c r="Q40" s="163"/>
      <c r="R40" s="161" t="s">
        <v>904</v>
      </c>
      <c r="S40" s="163"/>
      <c r="T40" s="163"/>
      <c r="U40" s="164"/>
      <c r="V40" s="163"/>
      <c r="W40" s="159" t="s">
        <v>904</v>
      </c>
      <c r="X40" s="161" t="s">
        <v>904</v>
      </c>
      <c r="Y40" s="159"/>
      <c r="Z40" s="166" t="s">
        <v>904</v>
      </c>
      <c r="AA40" s="167" t="s">
        <v>904</v>
      </c>
      <c r="AB40" s="163" t="s">
        <v>904</v>
      </c>
      <c r="AC40" s="159"/>
      <c r="AD40" s="167"/>
      <c r="AE40" s="167" t="s">
        <v>178</v>
      </c>
      <c r="AF40" s="163" t="s">
        <v>904</v>
      </c>
      <c r="AG40" s="161" t="s">
        <v>904</v>
      </c>
      <c r="AH40" s="159"/>
      <c r="AI40" s="164"/>
      <c r="AJ40" s="163"/>
      <c r="AK40" s="163"/>
      <c r="AL40" s="159" t="s">
        <v>904</v>
      </c>
      <c r="AM40" s="159" t="s">
        <v>904</v>
      </c>
      <c r="AN40" s="163" t="s">
        <v>904</v>
      </c>
      <c r="AO40" s="159" t="s">
        <v>904</v>
      </c>
      <c r="AP40" s="163"/>
      <c r="AQ40" s="164"/>
      <c r="AR40" s="163"/>
      <c r="AS40" s="160" t="s">
        <v>1390</v>
      </c>
      <c r="AT40" s="160" t="s">
        <v>1390</v>
      </c>
      <c r="AU40" s="160" t="s">
        <v>1390</v>
      </c>
      <c r="AV40" s="160" t="s">
        <v>1390</v>
      </c>
      <c r="AW40" s="160" t="s">
        <v>1390</v>
      </c>
      <c r="AX40" s="160" t="s">
        <v>1390</v>
      </c>
      <c r="AY40" s="159"/>
      <c r="AZ40" s="161"/>
      <c r="BA40" s="159"/>
      <c r="BB40" s="164"/>
      <c r="BC40" s="163"/>
      <c r="BD40" s="161"/>
      <c r="BE40" s="161" t="s">
        <v>1390</v>
      </c>
      <c r="BF40" s="163"/>
      <c r="BG40" s="161"/>
      <c r="BH40" s="159" t="s">
        <v>1390</v>
      </c>
      <c r="BI40" s="161" t="s">
        <v>1390</v>
      </c>
      <c r="BJ40" s="164"/>
      <c r="BK40" s="163"/>
      <c r="BL40" s="236"/>
      <c r="BM40" s="163"/>
      <c r="BN40" s="163"/>
      <c r="BO40" s="159"/>
      <c r="BP40" s="164"/>
      <c r="BQ40" s="163"/>
      <c r="BR40" s="170" t="s">
        <v>1390</v>
      </c>
      <c r="BT40" s="64"/>
      <c r="BU40" s="29"/>
      <c r="BV40" s="31"/>
    </row>
    <row r="41" spans="2:74" s="28" customFormat="1" ht="24" outlineLevel="4">
      <c r="B41" s="49" t="s">
        <v>1474</v>
      </c>
      <c r="C41" s="42"/>
      <c r="D41" s="46"/>
      <c r="E41" s="28" t="s">
        <v>1464</v>
      </c>
      <c r="J41" s="21">
        <f t="shared" si="5"/>
        <v>31</v>
      </c>
      <c r="K41" s="27"/>
      <c r="L41" s="179"/>
      <c r="M41" s="159" t="s">
        <v>1329</v>
      </c>
      <c r="N41" s="159" t="s">
        <v>904</v>
      </c>
      <c r="O41" s="159" t="s">
        <v>904</v>
      </c>
      <c r="P41" s="159" t="s">
        <v>1766</v>
      </c>
      <c r="Q41" s="172"/>
      <c r="R41" s="159" t="s">
        <v>527</v>
      </c>
      <c r="S41" s="162" t="s">
        <v>1761</v>
      </c>
      <c r="T41" s="172"/>
      <c r="U41" s="173"/>
      <c r="V41" s="172"/>
      <c r="W41" s="159" t="s">
        <v>1766</v>
      </c>
      <c r="X41" s="159" t="s">
        <v>904</v>
      </c>
      <c r="Y41" s="159"/>
      <c r="Z41" s="162"/>
      <c r="AA41" s="167" t="s">
        <v>1766</v>
      </c>
      <c r="AB41" s="172" t="s">
        <v>904</v>
      </c>
      <c r="AC41" s="159" t="s">
        <v>904</v>
      </c>
      <c r="AD41" s="167" t="s">
        <v>904</v>
      </c>
      <c r="AE41" s="167" t="s">
        <v>178</v>
      </c>
      <c r="AF41" s="172" t="s">
        <v>904</v>
      </c>
      <c r="AG41" s="159" t="s">
        <v>904</v>
      </c>
      <c r="AH41" s="159" t="s">
        <v>904</v>
      </c>
      <c r="AI41" s="173"/>
      <c r="AJ41" s="172"/>
      <c r="AK41" s="172"/>
      <c r="AL41" s="159" t="s">
        <v>1766</v>
      </c>
      <c r="AM41" s="159" t="s">
        <v>1766</v>
      </c>
      <c r="AN41" s="172"/>
      <c r="AO41" s="159" t="s">
        <v>1766</v>
      </c>
      <c r="AP41" s="172"/>
      <c r="AQ41" s="173"/>
      <c r="AR41" s="172"/>
      <c r="AS41" s="160" t="s">
        <v>904</v>
      </c>
      <c r="AT41" s="160" t="s">
        <v>904</v>
      </c>
      <c r="AU41" s="172"/>
      <c r="AV41" s="174" t="s">
        <v>1744</v>
      </c>
      <c r="AW41" s="174"/>
      <c r="AX41" s="187"/>
      <c r="AY41" s="159" t="s">
        <v>904</v>
      </c>
      <c r="AZ41" s="159"/>
      <c r="BA41" s="159" t="s">
        <v>854</v>
      </c>
      <c r="BB41" s="173"/>
      <c r="BC41" s="172" t="s">
        <v>904</v>
      </c>
      <c r="BD41" s="159"/>
      <c r="BE41" s="159" t="s">
        <v>1766</v>
      </c>
      <c r="BF41" s="172"/>
      <c r="BG41" s="159"/>
      <c r="BH41" s="159" t="s">
        <v>590</v>
      </c>
      <c r="BI41" s="159" t="s">
        <v>1557</v>
      </c>
      <c r="BJ41" s="173"/>
      <c r="BK41" s="172"/>
      <c r="BL41" s="248" t="s">
        <v>904</v>
      </c>
      <c r="BM41" s="172"/>
      <c r="BN41" s="172"/>
      <c r="BO41" s="159" t="s">
        <v>904</v>
      </c>
      <c r="BP41" s="173"/>
      <c r="BQ41" s="172"/>
      <c r="BR41" s="170" t="s">
        <v>1528</v>
      </c>
      <c r="BT41" s="64"/>
      <c r="BU41" s="29"/>
      <c r="BV41" s="31"/>
    </row>
    <row r="42" spans="2:74" s="28" customFormat="1" ht="72" outlineLevel="4">
      <c r="B42" s="49" t="s">
        <v>1474</v>
      </c>
      <c r="C42" s="42"/>
      <c r="D42" s="46"/>
      <c r="E42" s="20" t="s">
        <v>1465</v>
      </c>
      <c r="F42" s="20"/>
      <c r="G42" s="20"/>
      <c r="H42" s="20"/>
      <c r="I42" s="20"/>
      <c r="J42" s="21">
        <f t="shared" si="5"/>
        <v>26</v>
      </c>
      <c r="K42" s="22"/>
      <c r="L42" s="179" t="s">
        <v>904</v>
      </c>
      <c r="M42" s="159" t="s">
        <v>1329</v>
      </c>
      <c r="N42" s="159" t="s">
        <v>1766</v>
      </c>
      <c r="O42" s="159" t="s">
        <v>1766</v>
      </c>
      <c r="P42" s="159" t="s">
        <v>904</v>
      </c>
      <c r="Q42" s="172"/>
      <c r="R42" s="159" t="s">
        <v>526</v>
      </c>
      <c r="S42" s="162" t="s">
        <v>1762</v>
      </c>
      <c r="T42" s="172"/>
      <c r="U42" s="173"/>
      <c r="V42" s="172"/>
      <c r="W42" s="159" t="s">
        <v>904</v>
      </c>
      <c r="X42" s="159" t="s">
        <v>1766</v>
      </c>
      <c r="Y42" s="159" t="s">
        <v>904</v>
      </c>
      <c r="Z42" s="162" t="s">
        <v>904</v>
      </c>
      <c r="AA42" s="167" t="s">
        <v>904</v>
      </c>
      <c r="AB42" s="172"/>
      <c r="AC42" s="159" t="s">
        <v>904</v>
      </c>
      <c r="AD42" s="167" t="s">
        <v>571</v>
      </c>
      <c r="AE42" s="167" t="s">
        <v>178</v>
      </c>
      <c r="AF42" s="172"/>
      <c r="AG42" s="159"/>
      <c r="AH42" s="159"/>
      <c r="AI42" s="173"/>
      <c r="AJ42" s="172"/>
      <c r="AK42" s="172"/>
      <c r="AL42" s="159" t="s">
        <v>904</v>
      </c>
      <c r="AM42" s="159" t="s">
        <v>904</v>
      </c>
      <c r="AN42" s="172" t="s">
        <v>904</v>
      </c>
      <c r="AO42" s="159" t="s">
        <v>10</v>
      </c>
      <c r="AP42" s="172"/>
      <c r="AQ42" s="173"/>
      <c r="AR42" s="172"/>
      <c r="AS42" s="160" t="s">
        <v>1766</v>
      </c>
      <c r="AT42" s="160" t="s">
        <v>1766</v>
      </c>
      <c r="AU42" s="172"/>
      <c r="AV42" s="160" t="s">
        <v>1766</v>
      </c>
      <c r="AW42" s="174"/>
      <c r="AX42" s="187"/>
      <c r="AY42" s="159"/>
      <c r="AZ42" s="159"/>
      <c r="BA42" s="159"/>
      <c r="BB42" s="173"/>
      <c r="BC42" s="172"/>
      <c r="BD42" s="159"/>
      <c r="BE42" s="159" t="s">
        <v>149</v>
      </c>
      <c r="BF42" s="172"/>
      <c r="BG42" s="159"/>
      <c r="BH42" s="159" t="s">
        <v>591</v>
      </c>
      <c r="BI42" s="159" t="s">
        <v>1559</v>
      </c>
      <c r="BJ42" s="173"/>
      <c r="BK42" s="172"/>
      <c r="BL42" s="236"/>
      <c r="BM42" s="172"/>
      <c r="BN42" s="172"/>
      <c r="BO42" s="159"/>
      <c r="BP42" s="173"/>
      <c r="BQ42" s="172"/>
      <c r="BR42" s="170" t="s">
        <v>1529</v>
      </c>
      <c r="BT42" s="64"/>
      <c r="BU42" s="29"/>
      <c r="BV42" s="31"/>
    </row>
    <row r="43" spans="2:74" ht="204" outlineLevel="3">
      <c r="B43" s="49" t="s">
        <v>1474</v>
      </c>
      <c r="C43" s="41"/>
      <c r="D43" s="45" t="s">
        <v>1142</v>
      </c>
      <c r="E43" s="6"/>
      <c r="F43" s="6"/>
      <c r="G43" s="6"/>
      <c r="H43" s="6"/>
      <c r="I43" s="6"/>
      <c r="J43" s="14">
        <f t="shared" si="5"/>
        <v>35</v>
      </c>
      <c r="K43" s="15"/>
      <c r="L43" s="175" t="s">
        <v>904</v>
      </c>
      <c r="M43" s="159" t="s">
        <v>1329</v>
      </c>
      <c r="N43" s="159" t="s">
        <v>1766</v>
      </c>
      <c r="O43" s="161" t="s">
        <v>1766</v>
      </c>
      <c r="P43" s="161" t="s">
        <v>370</v>
      </c>
      <c r="Q43" s="163" t="s">
        <v>904</v>
      </c>
      <c r="R43" s="161" t="s">
        <v>528</v>
      </c>
      <c r="S43" s="163"/>
      <c r="T43" s="163"/>
      <c r="U43" s="164"/>
      <c r="V43" s="163"/>
      <c r="W43" s="159" t="s">
        <v>904</v>
      </c>
      <c r="X43" s="161" t="s">
        <v>1341</v>
      </c>
      <c r="Y43" s="159" t="s">
        <v>1342</v>
      </c>
      <c r="Z43" s="166" t="s">
        <v>904</v>
      </c>
      <c r="AA43" s="167" t="s">
        <v>377</v>
      </c>
      <c r="AB43" s="163" t="s">
        <v>904</v>
      </c>
      <c r="AC43" s="159" t="s">
        <v>967</v>
      </c>
      <c r="AD43" s="167" t="s">
        <v>904</v>
      </c>
      <c r="AE43" s="167" t="s">
        <v>178</v>
      </c>
      <c r="AF43" s="163" t="s">
        <v>904</v>
      </c>
      <c r="AG43" s="161" t="s">
        <v>904</v>
      </c>
      <c r="AH43" s="159" t="s">
        <v>1575</v>
      </c>
      <c r="AI43" s="164"/>
      <c r="AJ43" s="163"/>
      <c r="AK43" s="163"/>
      <c r="AL43" s="159" t="s">
        <v>1766</v>
      </c>
      <c r="AM43" s="159" t="s">
        <v>1766</v>
      </c>
      <c r="AN43" s="163" t="s">
        <v>904</v>
      </c>
      <c r="AO43" s="159" t="s">
        <v>11</v>
      </c>
      <c r="AP43" s="163"/>
      <c r="AQ43" s="164"/>
      <c r="AR43" s="163"/>
      <c r="AS43" s="160" t="s">
        <v>1766</v>
      </c>
      <c r="AT43" s="160" t="s">
        <v>1766</v>
      </c>
      <c r="AU43" s="163"/>
      <c r="AV43" s="168" t="s">
        <v>1766</v>
      </c>
      <c r="AW43" s="168" t="s">
        <v>1766</v>
      </c>
      <c r="AX43" s="187" t="s">
        <v>1766</v>
      </c>
      <c r="AY43" s="159"/>
      <c r="AZ43" s="161"/>
      <c r="BA43" s="159" t="s">
        <v>862</v>
      </c>
      <c r="BB43" s="164"/>
      <c r="BC43" s="163" t="s">
        <v>904</v>
      </c>
      <c r="BD43" s="161"/>
      <c r="BE43" s="161" t="s">
        <v>1766</v>
      </c>
      <c r="BF43" s="163"/>
      <c r="BG43" s="161"/>
      <c r="BH43" s="159" t="s">
        <v>164</v>
      </c>
      <c r="BI43" s="161" t="s">
        <v>1766</v>
      </c>
      <c r="BJ43" s="164"/>
      <c r="BK43" s="163"/>
      <c r="BL43" s="236"/>
      <c r="BM43" s="163"/>
      <c r="BN43" s="163"/>
      <c r="BO43" s="159" t="s">
        <v>1098</v>
      </c>
      <c r="BP43" s="164"/>
      <c r="BQ43" s="163"/>
      <c r="BR43" s="170" t="s">
        <v>1530</v>
      </c>
      <c r="BT43" s="64"/>
      <c r="BU43" s="29"/>
      <c r="BV43" s="31"/>
    </row>
    <row r="44" spans="2:74" ht="65.25" customHeight="1" outlineLevel="1">
      <c r="B44" s="39" t="s">
        <v>105</v>
      </c>
      <c r="C44" s="43"/>
      <c r="D44" s="47"/>
      <c r="E44" s="3"/>
      <c r="F44" s="3"/>
      <c r="G44" s="3"/>
      <c r="H44" s="3"/>
      <c r="I44" s="3"/>
      <c r="J44" s="4"/>
      <c r="K44" s="9"/>
      <c r="L44" s="110"/>
      <c r="M44" s="111"/>
      <c r="N44" s="111"/>
      <c r="O44" s="111"/>
      <c r="P44" s="111"/>
      <c r="Q44" s="113"/>
      <c r="R44" s="111"/>
      <c r="S44" s="113"/>
      <c r="T44" s="113"/>
      <c r="U44" s="114"/>
      <c r="V44" s="113"/>
      <c r="W44" s="111"/>
      <c r="X44" s="111"/>
      <c r="Y44" s="111"/>
      <c r="Z44" s="113"/>
      <c r="AA44" s="115"/>
      <c r="AB44" s="113"/>
      <c r="AC44" s="111"/>
      <c r="AD44" s="115"/>
      <c r="AE44" s="111"/>
      <c r="AF44" s="113"/>
      <c r="AG44" s="111"/>
      <c r="AH44" s="111"/>
      <c r="AI44" s="114"/>
      <c r="AJ44" s="113"/>
      <c r="AK44" s="113"/>
      <c r="AL44" s="111"/>
      <c r="AM44" s="111"/>
      <c r="AN44" s="113"/>
      <c r="AO44" s="111"/>
      <c r="AP44" s="113"/>
      <c r="AQ44" s="114"/>
      <c r="AR44" s="113"/>
      <c r="AS44" s="112"/>
      <c r="AT44" s="32"/>
      <c r="AU44" s="113"/>
      <c r="AV44" s="151"/>
      <c r="AW44" s="151"/>
      <c r="AX44" s="193"/>
      <c r="AY44" s="111"/>
      <c r="AZ44" s="111"/>
      <c r="BA44" s="111"/>
      <c r="BB44" s="114"/>
      <c r="BC44" s="113"/>
      <c r="BD44" s="111"/>
      <c r="BE44" s="111"/>
      <c r="BF44" s="113"/>
      <c r="BG44" s="111"/>
      <c r="BH44" s="111"/>
      <c r="BI44" s="196"/>
      <c r="BJ44" s="114"/>
      <c r="BK44" s="113"/>
      <c r="BL44" s="237"/>
      <c r="BM44" s="113"/>
      <c r="BN44" s="113"/>
      <c r="BO44" s="111"/>
      <c r="BP44" s="114"/>
      <c r="BQ44" s="113"/>
      <c r="BR44" s="116"/>
      <c r="BT44" s="32"/>
      <c r="BU44" s="29"/>
      <c r="BV44" s="31" t="s">
        <v>1012</v>
      </c>
    </row>
    <row r="45" spans="2:74" ht="192" outlineLevel="2">
      <c r="B45" s="48" t="s">
        <v>103</v>
      </c>
      <c r="C45" s="40" t="s">
        <v>114</v>
      </c>
      <c r="D45" s="44"/>
      <c r="E45" s="5"/>
      <c r="F45" s="5"/>
      <c r="G45" s="5"/>
      <c r="H45" s="5"/>
      <c r="I45" s="227">
        <f>J45/53</f>
        <v>0.660377358490566</v>
      </c>
      <c r="J45" s="204">
        <f>COUNTA(L45:BR45)</f>
        <v>35</v>
      </c>
      <c r="K45" s="13"/>
      <c r="L45" s="93" t="s">
        <v>93</v>
      </c>
      <c r="M45" s="83" t="s">
        <v>242</v>
      </c>
      <c r="N45" s="83" t="s">
        <v>142</v>
      </c>
      <c r="O45" s="83" t="s">
        <v>1337</v>
      </c>
      <c r="P45" s="83" t="s">
        <v>271</v>
      </c>
      <c r="Q45" s="85" t="s">
        <v>1768</v>
      </c>
      <c r="R45" s="83" t="s">
        <v>790</v>
      </c>
      <c r="S45" s="85" t="s">
        <v>1017</v>
      </c>
      <c r="T45" s="85"/>
      <c r="U45" s="108"/>
      <c r="V45" s="85" t="s">
        <v>1602</v>
      </c>
      <c r="W45" s="83" t="s">
        <v>1343</v>
      </c>
      <c r="X45" s="83" t="s">
        <v>1213</v>
      </c>
      <c r="Y45" s="83" t="s">
        <v>324</v>
      </c>
      <c r="Z45" s="85"/>
      <c r="AA45" s="86" t="s">
        <v>797</v>
      </c>
      <c r="AB45" s="85" t="s">
        <v>1711</v>
      </c>
      <c r="AC45" s="83"/>
      <c r="AD45" s="83" t="s">
        <v>572</v>
      </c>
      <c r="AE45" s="83" t="s">
        <v>91</v>
      </c>
      <c r="AF45" s="85" t="s">
        <v>1615</v>
      </c>
      <c r="AG45" s="83" t="s">
        <v>1614</v>
      </c>
      <c r="AH45" s="83" t="s">
        <v>904</v>
      </c>
      <c r="AI45" s="108"/>
      <c r="AJ45" s="85" t="s">
        <v>497</v>
      </c>
      <c r="AK45" s="85" t="s">
        <v>1775</v>
      </c>
      <c r="AL45" s="83" t="s">
        <v>332</v>
      </c>
      <c r="AM45" s="83" t="s">
        <v>1616</v>
      </c>
      <c r="AN45" s="85"/>
      <c r="AO45" s="83" t="s">
        <v>81</v>
      </c>
      <c r="AP45" s="85"/>
      <c r="AQ45" s="108"/>
      <c r="AR45" s="85"/>
      <c r="AS45" s="84" t="s">
        <v>263</v>
      </c>
      <c r="AT45" s="84" t="s">
        <v>348</v>
      </c>
      <c r="AU45" s="85"/>
      <c r="AV45" s="87" t="s">
        <v>1458</v>
      </c>
      <c r="AW45" s="87" t="s">
        <v>742</v>
      </c>
      <c r="AX45" s="187"/>
      <c r="AY45" s="83"/>
      <c r="AZ45" s="83" t="s">
        <v>1688</v>
      </c>
      <c r="BA45" s="83"/>
      <c r="BB45" s="108"/>
      <c r="BC45" s="85"/>
      <c r="BD45" s="83"/>
      <c r="BE45" s="83" t="s">
        <v>1506</v>
      </c>
      <c r="BF45" s="85"/>
      <c r="BG45" s="83"/>
      <c r="BH45" s="83" t="s">
        <v>592</v>
      </c>
      <c r="BI45" s="159" t="s">
        <v>751</v>
      </c>
      <c r="BJ45" s="108"/>
      <c r="BK45" s="85"/>
      <c r="BL45" s="235" t="s">
        <v>23</v>
      </c>
      <c r="BM45" s="85"/>
      <c r="BN45" s="85"/>
      <c r="BO45" s="83" t="s">
        <v>904</v>
      </c>
      <c r="BP45" s="108"/>
      <c r="BQ45" s="85"/>
      <c r="BR45" s="100" t="s">
        <v>1531</v>
      </c>
      <c r="BT45" s="64" t="s">
        <v>918</v>
      </c>
      <c r="BU45" s="29" t="s">
        <v>917</v>
      </c>
      <c r="BV45" s="31" t="s">
        <v>1009</v>
      </c>
    </row>
    <row r="46" spans="2:74" ht="15" outlineLevel="3">
      <c r="B46" s="49" t="s">
        <v>1474</v>
      </c>
      <c r="C46" s="41"/>
      <c r="D46" s="45" t="s">
        <v>1617</v>
      </c>
      <c r="E46" s="6"/>
      <c r="F46" s="6"/>
      <c r="G46" s="6"/>
      <c r="H46" s="6"/>
      <c r="I46" s="6"/>
      <c r="J46" s="14"/>
      <c r="K46" s="15"/>
      <c r="L46" s="175"/>
      <c r="M46" s="159"/>
      <c r="N46" s="159"/>
      <c r="O46" s="161"/>
      <c r="P46" s="161"/>
      <c r="Q46" s="166" t="s">
        <v>904</v>
      </c>
      <c r="R46" s="161"/>
      <c r="S46" s="163"/>
      <c r="T46" s="163"/>
      <c r="U46" s="164"/>
      <c r="V46" s="163"/>
      <c r="W46" s="159"/>
      <c r="X46" s="161"/>
      <c r="Y46" s="159"/>
      <c r="Z46" s="166"/>
      <c r="AA46" s="167"/>
      <c r="AB46" s="163"/>
      <c r="AC46" s="159"/>
      <c r="AD46" s="167"/>
      <c r="AE46" s="167"/>
      <c r="AF46" s="163"/>
      <c r="AG46" s="161"/>
      <c r="AH46" s="159"/>
      <c r="AI46" s="164"/>
      <c r="AJ46" s="163"/>
      <c r="AK46" s="163"/>
      <c r="AL46" s="159"/>
      <c r="AM46" s="159"/>
      <c r="AN46" s="163"/>
      <c r="AO46" s="159"/>
      <c r="AP46" s="163"/>
      <c r="AQ46" s="164"/>
      <c r="AR46" s="163"/>
      <c r="AS46" s="160"/>
      <c r="AT46" s="160"/>
      <c r="AU46" s="163"/>
      <c r="AV46" s="168"/>
      <c r="AW46" s="168"/>
      <c r="AX46" s="187"/>
      <c r="AY46" s="159"/>
      <c r="AZ46" s="161"/>
      <c r="BA46" s="159"/>
      <c r="BB46" s="164"/>
      <c r="BC46" s="163"/>
      <c r="BD46" s="161"/>
      <c r="BE46" s="161"/>
      <c r="BF46" s="163"/>
      <c r="BG46" s="161"/>
      <c r="BH46" s="159"/>
      <c r="BI46" s="161"/>
      <c r="BJ46" s="164"/>
      <c r="BK46" s="163"/>
      <c r="BL46" s="236"/>
      <c r="BM46" s="163"/>
      <c r="BN46" s="163"/>
      <c r="BO46" s="159"/>
      <c r="BP46" s="164"/>
      <c r="BQ46" s="163"/>
      <c r="BR46" s="170"/>
      <c r="BT46" s="64"/>
      <c r="BU46" s="29"/>
      <c r="BV46" s="31"/>
    </row>
    <row r="47" spans="2:74" s="28" customFormat="1" ht="48" outlineLevel="4">
      <c r="B47" s="49" t="s">
        <v>1474</v>
      </c>
      <c r="C47" s="42"/>
      <c r="D47" s="46"/>
      <c r="E47" s="20" t="s">
        <v>1466</v>
      </c>
      <c r="F47" s="20"/>
      <c r="G47" s="20"/>
      <c r="H47" s="20"/>
      <c r="I47" s="20"/>
      <c r="J47" s="21">
        <f aca="true" t="shared" si="6" ref="J47:J52">COUNTA(L47:BR47)</f>
        <v>36</v>
      </c>
      <c r="K47" s="22"/>
      <c r="L47" s="179" t="s">
        <v>904</v>
      </c>
      <c r="M47" s="159" t="s">
        <v>904</v>
      </c>
      <c r="N47" s="159" t="s">
        <v>1766</v>
      </c>
      <c r="O47" s="159" t="s">
        <v>1766</v>
      </c>
      <c r="P47" s="159" t="s">
        <v>371</v>
      </c>
      <c r="Q47" s="162"/>
      <c r="R47" s="159" t="s">
        <v>529</v>
      </c>
      <c r="S47" s="172" t="s">
        <v>904</v>
      </c>
      <c r="T47" s="172" t="s">
        <v>904</v>
      </c>
      <c r="U47" s="173"/>
      <c r="V47" s="172" t="s">
        <v>904</v>
      </c>
      <c r="W47" s="159" t="s">
        <v>582</v>
      </c>
      <c r="X47" s="159" t="s">
        <v>904</v>
      </c>
      <c r="Y47" s="159" t="s">
        <v>904</v>
      </c>
      <c r="Z47" s="162"/>
      <c r="AA47" s="167" t="s">
        <v>798</v>
      </c>
      <c r="AB47" s="162" t="s">
        <v>904</v>
      </c>
      <c r="AC47" s="159" t="s">
        <v>904</v>
      </c>
      <c r="AD47" s="167" t="s">
        <v>904</v>
      </c>
      <c r="AE47" s="167" t="s">
        <v>904</v>
      </c>
      <c r="AF47" s="172"/>
      <c r="AG47" s="159" t="s">
        <v>904</v>
      </c>
      <c r="AH47" s="159" t="s">
        <v>904</v>
      </c>
      <c r="AI47" s="173"/>
      <c r="AJ47" s="172"/>
      <c r="AK47" s="172"/>
      <c r="AL47" s="159" t="s">
        <v>904</v>
      </c>
      <c r="AM47" s="159" t="s">
        <v>904</v>
      </c>
      <c r="AN47" s="172"/>
      <c r="AO47" s="159" t="s">
        <v>904</v>
      </c>
      <c r="AP47" s="172"/>
      <c r="AQ47" s="173"/>
      <c r="AR47" s="172"/>
      <c r="AS47" s="160" t="s">
        <v>1766</v>
      </c>
      <c r="AT47" s="160" t="s">
        <v>904</v>
      </c>
      <c r="AU47" s="172"/>
      <c r="AV47" s="174" t="s">
        <v>904</v>
      </c>
      <c r="AW47" s="174" t="s">
        <v>904</v>
      </c>
      <c r="AX47" s="187"/>
      <c r="AY47" s="159" t="s">
        <v>890</v>
      </c>
      <c r="AZ47" s="159" t="s">
        <v>904</v>
      </c>
      <c r="BA47" s="159" t="s">
        <v>860</v>
      </c>
      <c r="BB47" s="173"/>
      <c r="BC47" s="162" t="s">
        <v>904</v>
      </c>
      <c r="BD47" s="159"/>
      <c r="BE47" s="159" t="s">
        <v>1766</v>
      </c>
      <c r="BF47" s="172"/>
      <c r="BG47" s="159"/>
      <c r="BH47" s="159" t="s">
        <v>593</v>
      </c>
      <c r="BI47" s="159" t="s">
        <v>1766</v>
      </c>
      <c r="BJ47" s="173"/>
      <c r="BK47" s="172"/>
      <c r="BL47" s="248" t="s">
        <v>904</v>
      </c>
      <c r="BM47" s="172"/>
      <c r="BN47" s="172"/>
      <c r="BO47" s="159" t="s">
        <v>904</v>
      </c>
      <c r="BP47" s="173"/>
      <c r="BQ47" s="172"/>
      <c r="BR47" s="170" t="s">
        <v>1532</v>
      </c>
      <c r="BT47" s="64"/>
      <c r="BU47" s="29"/>
      <c r="BV47" s="31" t="s">
        <v>406</v>
      </c>
    </row>
    <row r="48" spans="2:74" s="28" customFormat="1" ht="84" outlineLevel="4">
      <c r="B48" s="49" t="s">
        <v>1474</v>
      </c>
      <c r="C48" s="42"/>
      <c r="D48" s="46"/>
      <c r="E48" s="28" t="s">
        <v>1467</v>
      </c>
      <c r="J48" s="21">
        <f t="shared" si="6"/>
        <v>26</v>
      </c>
      <c r="K48" s="27"/>
      <c r="L48" s="179" t="s">
        <v>904</v>
      </c>
      <c r="M48" s="159" t="s">
        <v>904</v>
      </c>
      <c r="N48" s="159" t="s">
        <v>904</v>
      </c>
      <c r="O48" s="159" t="s">
        <v>904</v>
      </c>
      <c r="P48" s="159" t="s">
        <v>904</v>
      </c>
      <c r="Q48" s="162"/>
      <c r="R48" s="159" t="s">
        <v>530</v>
      </c>
      <c r="S48" s="172" t="s">
        <v>904</v>
      </c>
      <c r="T48" s="172"/>
      <c r="U48" s="173"/>
      <c r="V48" s="172" t="s">
        <v>904</v>
      </c>
      <c r="W48" s="159" t="s">
        <v>904</v>
      </c>
      <c r="X48" s="159" t="s">
        <v>904</v>
      </c>
      <c r="Y48" s="159" t="s">
        <v>904</v>
      </c>
      <c r="Z48" s="162"/>
      <c r="AA48" s="167" t="s">
        <v>799</v>
      </c>
      <c r="AB48" s="162" t="s">
        <v>904</v>
      </c>
      <c r="AC48" s="159"/>
      <c r="AD48" s="167"/>
      <c r="AE48" s="167"/>
      <c r="AF48" s="172"/>
      <c r="AG48" s="159"/>
      <c r="AH48" s="159"/>
      <c r="AI48" s="173"/>
      <c r="AJ48" s="172"/>
      <c r="AK48" s="172"/>
      <c r="AL48" s="159" t="s">
        <v>904</v>
      </c>
      <c r="AM48" s="159" t="s">
        <v>1766</v>
      </c>
      <c r="AN48" s="172"/>
      <c r="AO48" s="159" t="s">
        <v>14</v>
      </c>
      <c r="AP48" s="172"/>
      <c r="AQ48" s="173"/>
      <c r="AR48" s="172" t="s">
        <v>904</v>
      </c>
      <c r="AS48" s="160" t="s">
        <v>904</v>
      </c>
      <c r="AT48" s="160" t="s">
        <v>904</v>
      </c>
      <c r="AU48" s="172"/>
      <c r="AV48" s="174" t="s">
        <v>1766</v>
      </c>
      <c r="AW48" s="174" t="s">
        <v>1766</v>
      </c>
      <c r="AX48" s="187"/>
      <c r="AY48" s="159"/>
      <c r="AZ48" s="159"/>
      <c r="BA48" s="159" t="s">
        <v>860</v>
      </c>
      <c r="BB48" s="173"/>
      <c r="BC48" s="162"/>
      <c r="BD48" s="159"/>
      <c r="BE48" s="159" t="s">
        <v>904</v>
      </c>
      <c r="BF48" s="172"/>
      <c r="BG48" s="159"/>
      <c r="BH48" s="159" t="s">
        <v>594</v>
      </c>
      <c r="BI48" s="159" t="s">
        <v>752</v>
      </c>
      <c r="BJ48" s="173"/>
      <c r="BK48" s="172"/>
      <c r="BL48" s="236"/>
      <c r="BM48" s="172"/>
      <c r="BN48" s="172"/>
      <c r="BO48" s="159"/>
      <c r="BP48" s="173"/>
      <c r="BQ48" s="172"/>
      <c r="BR48" s="170" t="s">
        <v>1533</v>
      </c>
      <c r="BT48" s="64"/>
      <c r="BU48" s="29"/>
      <c r="BV48" s="31" t="s">
        <v>407</v>
      </c>
    </row>
    <row r="49" spans="2:74" s="28" customFormat="1" ht="48" outlineLevel="5">
      <c r="B49" s="49" t="s">
        <v>1474</v>
      </c>
      <c r="C49" s="42"/>
      <c r="D49" s="46"/>
      <c r="F49" s="28" t="s">
        <v>1468</v>
      </c>
      <c r="J49" s="21">
        <f t="shared" si="6"/>
        <v>23</v>
      </c>
      <c r="K49" s="27"/>
      <c r="L49" s="179"/>
      <c r="M49" s="159" t="s">
        <v>904</v>
      </c>
      <c r="N49" s="159" t="s">
        <v>904</v>
      </c>
      <c r="O49" s="159" t="s">
        <v>904</v>
      </c>
      <c r="P49" s="159" t="s">
        <v>372</v>
      </c>
      <c r="Q49" s="162"/>
      <c r="R49" s="159" t="s">
        <v>1766</v>
      </c>
      <c r="S49" s="172"/>
      <c r="T49" s="172"/>
      <c r="U49" s="173"/>
      <c r="V49" s="172"/>
      <c r="W49" s="159" t="s">
        <v>1344</v>
      </c>
      <c r="X49" s="159" t="s">
        <v>1345</v>
      </c>
      <c r="Y49" s="159" t="s">
        <v>904</v>
      </c>
      <c r="Z49" s="162"/>
      <c r="AA49" s="167" t="s">
        <v>1246</v>
      </c>
      <c r="AB49" s="162" t="s">
        <v>904</v>
      </c>
      <c r="AC49" s="159"/>
      <c r="AD49" s="167"/>
      <c r="AE49" s="167"/>
      <c r="AF49" s="172"/>
      <c r="AG49" s="159"/>
      <c r="AH49" s="159"/>
      <c r="AI49" s="173"/>
      <c r="AJ49" s="172"/>
      <c r="AK49" s="172"/>
      <c r="AL49" s="159" t="s">
        <v>904</v>
      </c>
      <c r="AM49" s="159" t="s">
        <v>904</v>
      </c>
      <c r="AN49" s="172"/>
      <c r="AO49" s="159" t="s">
        <v>12</v>
      </c>
      <c r="AP49" s="172"/>
      <c r="AQ49" s="173"/>
      <c r="AR49" s="172"/>
      <c r="AS49" s="160" t="s">
        <v>1766</v>
      </c>
      <c r="AT49" s="160" t="s">
        <v>904</v>
      </c>
      <c r="AU49" s="172"/>
      <c r="AV49" s="174" t="s">
        <v>1766</v>
      </c>
      <c r="AW49" s="174" t="s">
        <v>1766</v>
      </c>
      <c r="AX49" s="187"/>
      <c r="AY49" s="159"/>
      <c r="AZ49" s="159"/>
      <c r="BA49" s="159" t="s">
        <v>860</v>
      </c>
      <c r="BB49" s="173"/>
      <c r="BC49" s="162" t="s">
        <v>904</v>
      </c>
      <c r="BD49" s="159"/>
      <c r="BE49" s="159" t="s">
        <v>904</v>
      </c>
      <c r="BF49" s="172"/>
      <c r="BG49" s="159"/>
      <c r="BH49" s="159" t="s">
        <v>595</v>
      </c>
      <c r="BI49" s="159" t="s">
        <v>753</v>
      </c>
      <c r="BJ49" s="173"/>
      <c r="BK49" s="172"/>
      <c r="BL49" s="236"/>
      <c r="BM49" s="172"/>
      <c r="BN49" s="172"/>
      <c r="BO49" s="159"/>
      <c r="BP49" s="173"/>
      <c r="BQ49" s="172"/>
      <c r="BR49" s="170" t="s">
        <v>1432</v>
      </c>
      <c r="BT49" s="64"/>
      <c r="BU49" s="29"/>
      <c r="BV49" s="31"/>
    </row>
    <row r="50" spans="2:74" s="28" customFormat="1" ht="24" outlineLevel="5">
      <c r="B50" s="49" t="s">
        <v>1474</v>
      </c>
      <c r="C50" s="42"/>
      <c r="D50" s="46"/>
      <c r="F50" s="28" t="s">
        <v>1621</v>
      </c>
      <c r="J50" s="21">
        <f t="shared" si="6"/>
        <v>22</v>
      </c>
      <c r="K50" s="27"/>
      <c r="L50" s="179" t="s">
        <v>904</v>
      </c>
      <c r="M50" s="159" t="s">
        <v>904</v>
      </c>
      <c r="N50" s="159" t="s">
        <v>904</v>
      </c>
      <c r="O50" s="159" t="s">
        <v>1766</v>
      </c>
      <c r="P50" s="159" t="s">
        <v>904</v>
      </c>
      <c r="Q50" s="162"/>
      <c r="R50" s="159" t="s">
        <v>532</v>
      </c>
      <c r="S50" s="172"/>
      <c r="T50" s="172"/>
      <c r="U50" s="173"/>
      <c r="V50" s="172"/>
      <c r="W50" s="159" t="s">
        <v>583</v>
      </c>
      <c r="X50" s="159" t="s">
        <v>1766</v>
      </c>
      <c r="Y50" s="159" t="s">
        <v>1766</v>
      </c>
      <c r="Z50" s="162"/>
      <c r="AA50" s="167" t="s">
        <v>1486</v>
      </c>
      <c r="AB50" s="162"/>
      <c r="AC50" s="159"/>
      <c r="AD50" s="167"/>
      <c r="AE50" s="167"/>
      <c r="AF50" s="172"/>
      <c r="AG50" s="159"/>
      <c r="AH50" s="159"/>
      <c r="AI50" s="173"/>
      <c r="AJ50" s="172"/>
      <c r="AK50" s="172"/>
      <c r="AL50" s="159" t="s">
        <v>1766</v>
      </c>
      <c r="AM50" s="159" t="s">
        <v>1766</v>
      </c>
      <c r="AN50" s="172"/>
      <c r="AO50" s="159" t="s">
        <v>904</v>
      </c>
      <c r="AP50" s="172"/>
      <c r="AQ50" s="173"/>
      <c r="AR50" s="172"/>
      <c r="AS50" s="160" t="s">
        <v>1766</v>
      </c>
      <c r="AT50" s="160" t="s">
        <v>904</v>
      </c>
      <c r="AU50" s="172"/>
      <c r="AV50" s="174" t="s">
        <v>1766</v>
      </c>
      <c r="AW50" s="174" t="s">
        <v>1766</v>
      </c>
      <c r="AX50" s="187"/>
      <c r="AY50" s="159"/>
      <c r="AZ50" s="159"/>
      <c r="BA50" s="159" t="s">
        <v>860</v>
      </c>
      <c r="BB50" s="173"/>
      <c r="BC50" s="162"/>
      <c r="BD50" s="159"/>
      <c r="BE50" s="159" t="s">
        <v>150</v>
      </c>
      <c r="BF50" s="172"/>
      <c r="BG50" s="159"/>
      <c r="BH50" s="159" t="s">
        <v>165</v>
      </c>
      <c r="BI50" s="159" t="s">
        <v>754</v>
      </c>
      <c r="BJ50" s="173"/>
      <c r="BK50" s="172"/>
      <c r="BL50" s="236"/>
      <c r="BM50" s="172"/>
      <c r="BN50" s="172"/>
      <c r="BO50" s="159"/>
      <c r="BP50" s="173"/>
      <c r="BQ50" s="172"/>
      <c r="BR50" s="170" t="s">
        <v>1432</v>
      </c>
      <c r="BT50" s="64"/>
      <c r="BU50" s="29"/>
      <c r="BV50" s="31"/>
    </row>
    <row r="51" spans="2:74" s="28" customFormat="1" ht="15" outlineLevel="4">
      <c r="B51" s="49" t="s">
        <v>1474</v>
      </c>
      <c r="C51" s="42"/>
      <c r="D51" s="46"/>
      <c r="E51" s="28" t="s">
        <v>1622</v>
      </c>
      <c r="J51" s="21">
        <f t="shared" si="6"/>
        <v>22</v>
      </c>
      <c r="K51" s="27"/>
      <c r="L51" s="179"/>
      <c r="M51" s="159" t="s">
        <v>904</v>
      </c>
      <c r="N51" s="159" t="s">
        <v>904</v>
      </c>
      <c r="O51" s="159" t="s">
        <v>1766</v>
      </c>
      <c r="P51" s="159" t="s">
        <v>904</v>
      </c>
      <c r="Q51" s="162"/>
      <c r="R51" s="159" t="s">
        <v>531</v>
      </c>
      <c r="S51" s="172"/>
      <c r="T51" s="172"/>
      <c r="U51" s="173"/>
      <c r="V51" s="172"/>
      <c r="W51" s="159" t="s">
        <v>1766</v>
      </c>
      <c r="X51" s="159" t="s">
        <v>1766</v>
      </c>
      <c r="Y51" s="159" t="s">
        <v>1766</v>
      </c>
      <c r="Z51" s="162"/>
      <c r="AA51" s="167" t="s">
        <v>1766</v>
      </c>
      <c r="AB51" s="162"/>
      <c r="AC51" s="159"/>
      <c r="AD51" s="167"/>
      <c r="AE51" s="167"/>
      <c r="AF51" s="172"/>
      <c r="AG51" s="159"/>
      <c r="AH51" s="159"/>
      <c r="AI51" s="173"/>
      <c r="AJ51" s="172"/>
      <c r="AK51" s="172"/>
      <c r="AL51" s="159" t="s">
        <v>1766</v>
      </c>
      <c r="AM51" s="159" t="s">
        <v>1766</v>
      </c>
      <c r="AN51" s="172"/>
      <c r="AO51" s="159" t="s">
        <v>1766</v>
      </c>
      <c r="AP51" s="172"/>
      <c r="AQ51" s="173"/>
      <c r="AR51" s="172" t="s">
        <v>904</v>
      </c>
      <c r="AS51" s="160" t="s">
        <v>1766</v>
      </c>
      <c r="AT51" s="160" t="s">
        <v>904</v>
      </c>
      <c r="AU51" s="172"/>
      <c r="AV51" s="174" t="s">
        <v>1766</v>
      </c>
      <c r="AW51" s="174" t="s">
        <v>1766</v>
      </c>
      <c r="AX51" s="187"/>
      <c r="AY51" s="159"/>
      <c r="AZ51" s="159"/>
      <c r="BA51" s="159" t="s">
        <v>863</v>
      </c>
      <c r="BB51" s="173"/>
      <c r="BC51" s="162"/>
      <c r="BD51" s="159"/>
      <c r="BE51" s="159" t="s">
        <v>150</v>
      </c>
      <c r="BF51" s="172"/>
      <c r="BG51" s="159"/>
      <c r="BH51" s="159" t="s">
        <v>150</v>
      </c>
      <c r="BI51" s="159" t="s">
        <v>1766</v>
      </c>
      <c r="BJ51" s="173"/>
      <c r="BK51" s="172"/>
      <c r="BL51" s="236"/>
      <c r="BM51" s="172"/>
      <c r="BN51" s="172"/>
      <c r="BO51" s="159"/>
      <c r="BP51" s="173"/>
      <c r="BQ51" s="172"/>
      <c r="BR51" s="170" t="s">
        <v>856</v>
      </c>
      <c r="BT51" s="64"/>
      <c r="BU51" s="29"/>
      <c r="BV51" s="31"/>
    </row>
    <row r="52" spans="2:74" s="28" customFormat="1" ht="15" outlineLevel="4">
      <c r="B52" s="49" t="s">
        <v>1474</v>
      </c>
      <c r="C52" s="42"/>
      <c r="D52" s="46"/>
      <c r="E52" s="28" t="s">
        <v>1469</v>
      </c>
      <c r="J52" s="21">
        <f t="shared" si="6"/>
        <v>23</v>
      </c>
      <c r="K52" s="27"/>
      <c r="L52" s="179"/>
      <c r="M52" s="159" t="s">
        <v>1766</v>
      </c>
      <c r="N52" s="159" t="s">
        <v>1766</v>
      </c>
      <c r="O52" s="159" t="s">
        <v>1766</v>
      </c>
      <c r="P52" s="159" t="s">
        <v>904</v>
      </c>
      <c r="Q52" s="162"/>
      <c r="R52" s="159" t="s">
        <v>1766</v>
      </c>
      <c r="S52" s="172"/>
      <c r="T52" s="172"/>
      <c r="U52" s="173"/>
      <c r="V52" s="172"/>
      <c r="W52" s="159" t="s">
        <v>1766</v>
      </c>
      <c r="X52" s="159" t="s">
        <v>1766</v>
      </c>
      <c r="Y52" s="159" t="s">
        <v>1766</v>
      </c>
      <c r="Z52" s="162"/>
      <c r="AA52" s="167" t="s">
        <v>1766</v>
      </c>
      <c r="AB52" s="162" t="s">
        <v>1710</v>
      </c>
      <c r="AC52" s="159"/>
      <c r="AD52" s="167"/>
      <c r="AE52" s="167"/>
      <c r="AF52" s="172"/>
      <c r="AG52" s="159"/>
      <c r="AH52" s="159"/>
      <c r="AI52" s="173"/>
      <c r="AJ52" s="172"/>
      <c r="AK52" s="172"/>
      <c r="AL52" s="159" t="s">
        <v>1766</v>
      </c>
      <c r="AM52" s="159" t="s">
        <v>1766</v>
      </c>
      <c r="AN52" s="172"/>
      <c r="AO52" s="159" t="s">
        <v>1766</v>
      </c>
      <c r="AP52" s="172"/>
      <c r="AQ52" s="173"/>
      <c r="AR52" s="172" t="s">
        <v>904</v>
      </c>
      <c r="AS52" s="160" t="s">
        <v>1766</v>
      </c>
      <c r="AT52" s="160" t="s">
        <v>904</v>
      </c>
      <c r="AU52" s="172"/>
      <c r="AV52" s="174" t="s">
        <v>1766</v>
      </c>
      <c r="AW52" s="174" t="s">
        <v>1766</v>
      </c>
      <c r="AX52" s="187"/>
      <c r="AY52" s="159"/>
      <c r="AZ52" s="159"/>
      <c r="BA52" s="159" t="s">
        <v>860</v>
      </c>
      <c r="BB52" s="173"/>
      <c r="BC52" s="162"/>
      <c r="BD52" s="159"/>
      <c r="BE52" s="159" t="s">
        <v>150</v>
      </c>
      <c r="BF52" s="172"/>
      <c r="BG52" s="159"/>
      <c r="BH52" s="159" t="s">
        <v>150</v>
      </c>
      <c r="BI52" s="159" t="s">
        <v>1766</v>
      </c>
      <c r="BJ52" s="173"/>
      <c r="BK52" s="172"/>
      <c r="BL52" s="236"/>
      <c r="BM52" s="172"/>
      <c r="BN52" s="172"/>
      <c r="BO52" s="159"/>
      <c r="BP52" s="173"/>
      <c r="BQ52" s="172"/>
      <c r="BR52" s="170" t="s">
        <v>856</v>
      </c>
      <c r="BT52" s="64"/>
      <c r="BU52" s="29"/>
      <c r="BV52" s="31"/>
    </row>
    <row r="53" spans="2:74" s="28" customFormat="1" ht="15" outlineLevel="3">
      <c r="B53" s="49" t="s">
        <v>1474</v>
      </c>
      <c r="C53" s="42"/>
      <c r="D53" s="45" t="s">
        <v>1470</v>
      </c>
      <c r="J53" s="14"/>
      <c r="K53" s="27"/>
      <c r="L53" s="179"/>
      <c r="M53" s="159"/>
      <c r="N53" s="159"/>
      <c r="O53" s="159"/>
      <c r="P53" s="159"/>
      <c r="Q53" s="162"/>
      <c r="R53" s="159"/>
      <c r="S53" s="172"/>
      <c r="T53" s="172"/>
      <c r="U53" s="173"/>
      <c r="V53" s="172"/>
      <c r="W53" s="159"/>
      <c r="X53" s="159"/>
      <c r="Y53" s="159"/>
      <c r="Z53" s="162"/>
      <c r="AA53" s="167"/>
      <c r="AB53" s="162"/>
      <c r="AC53" s="159"/>
      <c r="AD53" s="167"/>
      <c r="AE53" s="167"/>
      <c r="AF53" s="172"/>
      <c r="AG53" s="159"/>
      <c r="AH53" s="159"/>
      <c r="AI53" s="173"/>
      <c r="AJ53" s="172"/>
      <c r="AK53" s="172"/>
      <c r="AL53" s="159"/>
      <c r="AM53" s="159"/>
      <c r="AN53" s="172"/>
      <c r="AO53" s="159"/>
      <c r="AP53" s="172"/>
      <c r="AQ53" s="173"/>
      <c r="AR53" s="172"/>
      <c r="AS53" s="160" t="s">
        <v>1766</v>
      </c>
      <c r="AT53" s="160" t="s">
        <v>904</v>
      </c>
      <c r="AU53" s="172"/>
      <c r="AV53" s="174" t="s">
        <v>1766</v>
      </c>
      <c r="AW53" s="174" t="s">
        <v>1766</v>
      </c>
      <c r="AX53" s="187"/>
      <c r="AY53" s="159"/>
      <c r="AZ53" s="159"/>
      <c r="BA53" s="159"/>
      <c r="BB53" s="173"/>
      <c r="BC53" s="162"/>
      <c r="BD53" s="159"/>
      <c r="BE53" s="159"/>
      <c r="BF53" s="172"/>
      <c r="BG53" s="159"/>
      <c r="BH53" s="159"/>
      <c r="BI53" s="159"/>
      <c r="BJ53" s="173"/>
      <c r="BK53" s="172"/>
      <c r="BL53" s="236"/>
      <c r="BM53" s="172"/>
      <c r="BN53" s="172"/>
      <c r="BO53" s="159"/>
      <c r="BP53" s="173"/>
      <c r="BQ53" s="172"/>
      <c r="BR53" s="170"/>
      <c r="BT53" s="64"/>
      <c r="BU53" s="29"/>
      <c r="BV53" s="31"/>
    </row>
    <row r="54" spans="2:74" s="28" customFormat="1" ht="15" outlineLevel="4">
      <c r="B54" s="49" t="s">
        <v>1474</v>
      </c>
      <c r="C54" s="42"/>
      <c r="D54" s="46"/>
      <c r="E54" s="28" t="s">
        <v>1618</v>
      </c>
      <c r="J54" s="21">
        <f>COUNTA(L54:BR54)</f>
        <v>33</v>
      </c>
      <c r="K54" s="27"/>
      <c r="L54" s="179" t="s">
        <v>904</v>
      </c>
      <c r="M54" s="159" t="s">
        <v>904</v>
      </c>
      <c r="N54" s="159" t="s">
        <v>904</v>
      </c>
      <c r="O54" s="159" t="s">
        <v>904</v>
      </c>
      <c r="P54" s="159" t="s">
        <v>904</v>
      </c>
      <c r="Q54" s="162"/>
      <c r="R54" s="159" t="s">
        <v>533</v>
      </c>
      <c r="S54" s="172" t="s">
        <v>904</v>
      </c>
      <c r="T54" s="172"/>
      <c r="U54" s="173"/>
      <c r="V54" s="172" t="s">
        <v>904</v>
      </c>
      <c r="W54" s="159" t="s">
        <v>1348</v>
      </c>
      <c r="X54" s="159" t="s">
        <v>904</v>
      </c>
      <c r="Y54" s="159" t="s">
        <v>904</v>
      </c>
      <c r="Z54" s="162"/>
      <c r="AA54" s="167" t="s">
        <v>904</v>
      </c>
      <c r="AB54" s="162" t="s">
        <v>1778</v>
      </c>
      <c r="AC54" s="159" t="s">
        <v>904</v>
      </c>
      <c r="AD54" s="167" t="s">
        <v>904</v>
      </c>
      <c r="AE54" s="167" t="s">
        <v>904</v>
      </c>
      <c r="AF54" s="172"/>
      <c r="AG54" s="159"/>
      <c r="AH54" s="159" t="s">
        <v>1576</v>
      </c>
      <c r="AI54" s="173"/>
      <c r="AJ54" s="172"/>
      <c r="AK54" s="172"/>
      <c r="AL54" s="159" t="s">
        <v>904</v>
      </c>
      <c r="AM54" s="159" t="s">
        <v>904</v>
      </c>
      <c r="AN54" s="172"/>
      <c r="AO54" s="159" t="s">
        <v>904</v>
      </c>
      <c r="AP54" s="172"/>
      <c r="AQ54" s="173"/>
      <c r="AR54" s="172" t="s">
        <v>904</v>
      </c>
      <c r="AS54" s="160" t="s">
        <v>1766</v>
      </c>
      <c r="AT54" s="160" t="s">
        <v>904</v>
      </c>
      <c r="AU54" s="172"/>
      <c r="AV54" s="174" t="s">
        <v>1766</v>
      </c>
      <c r="AW54" s="174" t="s">
        <v>1766</v>
      </c>
      <c r="AX54" s="187"/>
      <c r="AY54" s="159" t="s">
        <v>904</v>
      </c>
      <c r="AZ54" s="159"/>
      <c r="BA54" s="159" t="s">
        <v>854</v>
      </c>
      <c r="BB54" s="173"/>
      <c r="BC54" s="162" t="s">
        <v>473</v>
      </c>
      <c r="BD54" s="159"/>
      <c r="BE54" s="159" t="s">
        <v>151</v>
      </c>
      <c r="BF54" s="172"/>
      <c r="BG54" s="159"/>
      <c r="BH54" s="159" t="s">
        <v>596</v>
      </c>
      <c r="BI54" s="159" t="s">
        <v>755</v>
      </c>
      <c r="BJ54" s="173"/>
      <c r="BK54" s="172"/>
      <c r="BL54" s="236"/>
      <c r="BM54" s="172"/>
      <c r="BN54" s="172"/>
      <c r="BO54" s="159" t="s">
        <v>1099</v>
      </c>
      <c r="BP54" s="173"/>
      <c r="BQ54" s="172"/>
      <c r="BR54" s="170" t="s">
        <v>1534</v>
      </c>
      <c r="BT54" s="64"/>
      <c r="BU54" s="29"/>
      <c r="BV54" s="31" t="s">
        <v>409</v>
      </c>
    </row>
    <row r="55" spans="2:74" s="28" customFormat="1" ht="84" outlineLevel="4">
      <c r="B55" s="49" t="s">
        <v>1474</v>
      </c>
      <c r="C55" s="42"/>
      <c r="D55" s="46"/>
      <c r="E55" s="28" t="s">
        <v>1619</v>
      </c>
      <c r="J55" s="21">
        <f>COUNTA(L55:BR55)</f>
        <v>30</v>
      </c>
      <c r="K55" s="27"/>
      <c r="L55" s="179" t="s">
        <v>904</v>
      </c>
      <c r="M55" s="159" t="s">
        <v>1766</v>
      </c>
      <c r="N55" s="159" t="s">
        <v>1766</v>
      </c>
      <c r="O55" s="159" t="s">
        <v>1766</v>
      </c>
      <c r="P55" s="159" t="s">
        <v>1766</v>
      </c>
      <c r="Q55" s="162"/>
      <c r="R55" s="159" t="s">
        <v>1766</v>
      </c>
      <c r="S55" s="172"/>
      <c r="T55" s="172"/>
      <c r="U55" s="173"/>
      <c r="V55" s="172" t="s">
        <v>904</v>
      </c>
      <c r="W55" s="159" t="s">
        <v>1347</v>
      </c>
      <c r="X55" s="159" t="s">
        <v>1346</v>
      </c>
      <c r="Y55" s="159" t="s">
        <v>1766</v>
      </c>
      <c r="Z55" s="162"/>
      <c r="AA55" s="167" t="s">
        <v>378</v>
      </c>
      <c r="AB55" s="162" t="s">
        <v>1777</v>
      </c>
      <c r="AC55" s="159" t="s">
        <v>904</v>
      </c>
      <c r="AD55" s="167" t="s">
        <v>904</v>
      </c>
      <c r="AE55" s="167" t="s">
        <v>179</v>
      </c>
      <c r="AF55" s="172"/>
      <c r="AG55" s="159"/>
      <c r="AH55" s="159" t="s">
        <v>1577</v>
      </c>
      <c r="AI55" s="173"/>
      <c r="AJ55" s="172"/>
      <c r="AK55" s="172"/>
      <c r="AL55" s="159" t="s">
        <v>1766</v>
      </c>
      <c r="AM55" s="159" t="s">
        <v>1766</v>
      </c>
      <c r="AN55" s="172"/>
      <c r="AO55" s="159" t="s">
        <v>904</v>
      </c>
      <c r="AP55" s="172"/>
      <c r="AQ55" s="173"/>
      <c r="AR55" s="172"/>
      <c r="AS55" s="160" t="s">
        <v>1766</v>
      </c>
      <c r="AT55" s="160" t="s">
        <v>904</v>
      </c>
      <c r="AU55" s="172"/>
      <c r="AV55" s="174" t="s">
        <v>1766</v>
      </c>
      <c r="AW55" s="174" t="s">
        <v>1766</v>
      </c>
      <c r="AX55" s="187"/>
      <c r="AY55" s="159"/>
      <c r="AZ55" s="159"/>
      <c r="BA55" s="159" t="s">
        <v>860</v>
      </c>
      <c r="BB55" s="173"/>
      <c r="BC55" s="162" t="s">
        <v>474</v>
      </c>
      <c r="BD55" s="159"/>
      <c r="BE55" s="159" t="s">
        <v>152</v>
      </c>
      <c r="BF55" s="172"/>
      <c r="BG55" s="159"/>
      <c r="BH55" s="159" t="s">
        <v>597</v>
      </c>
      <c r="BI55" s="159" t="s">
        <v>756</v>
      </c>
      <c r="BJ55" s="173"/>
      <c r="BK55" s="172"/>
      <c r="BL55" s="248" t="s">
        <v>904</v>
      </c>
      <c r="BM55" s="172"/>
      <c r="BN55" s="172"/>
      <c r="BO55" s="159"/>
      <c r="BP55" s="173"/>
      <c r="BQ55" s="172"/>
      <c r="BR55" s="170" t="s">
        <v>1535</v>
      </c>
      <c r="BT55" s="64"/>
      <c r="BU55" s="29"/>
      <c r="BV55" s="31" t="s">
        <v>408</v>
      </c>
    </row>
    <row r="56" spans="2:74" ht="24" outlineLevel="3">
      <c r="B56" s="49" t="s">
        <v>1474</v>
      </c>
      <c r="C56" s="41"/>
      <c r="D56" s="45" t="s">
        <v>1623</v>
      </c>
      <c r="E56" s="6"/>
      <c r="F56" s="6"/>
      <c r="G56" s="6"/>
      <c r="H56" s="6"/>
      <c r="I56" s="6"/>
      <c r="J56" s="14"/>
      <c r="K56" s="15"/>
      <c r="L56" s="175"/>
      <c r="M56" s="159"/>
      <c r="N56" s="159"/>
      <c r="O56" s="161"/>
      <c r="P56" s="161"/>
      <c r="Q56" s="166"/>
      <c r="R56" s="161"/>
      <c r="S56" s="163"/>
      <c r="T56" s="163"/>
      <c r="U56" s="164"/>
      <c r="V56" s="163"/>
      <c r="W56" s="159"/>
      <c r="X56" s="161"/>
      <c r="Y56" s="159"/>
      <c r="Z56" s="166"/>
      <c r="AA56" s="167"/>
      <c r="AB56" s="166"/>
      <c r="AC56" s="159"/>
      <c r="AD56" s="167"/>
      <c r="AE56" s="167"/>
      <c r="AF56" s="163"/>
      <c r="AG56" s="161"/>
      <c r="AH56" s="159"/>
      <c r="AI56" s="164"/>
      <c r="AJ56" s="163"/>
      <c r="AK56" s="163"/>
      <c r="AL56" s="159"/>
      <c r="AM56" s="159"/>
      <c r="AN56" s="163"/>
      <c r="AO56" s="159"/>
      <c r="AP56" s="163"/>
      <c r="AQ56" s="164"/>
      <c r="AR56" s="163"/>
      <c r="AS56" s="160" t="s">
        <v>1766</v>
      </c>
      <c r="AT56" s="160" t="s">
        <v>1766</v>
      </c>
      <c r="AU56" s="163"/>
      <c r="AV56" s="174" t="s">
        <v>1766</v>
      </c>
      <c r="AW56" s="174" t="s">
        <v>1766</v>
      </c>
      <c r="AX56" s="187"/>
      <c r="AY56" s="159"/>
      <c r="AZ56" s="161"/>
      <c r="BA56" s="159"/>
      <c r="BB56" s="164"/>
      <c r="BC56" s="163"/>
      <c r="BD56" s="161"/>
      <c r="BE56" s="255" t="s">
        <v>153</v>
      </c>
      <c r="BF56" s="163"/>
      <c r="BG56" s="161"/>
      <c r="BH56" s="159"/>
      <c r="BI56" s="161"/>
      <c r="BJ56" s="164"/>
      <c r="BK56" s="163"/>
      <c r="BL56" s="236"/>
      <c r="BM56" s="163"/>
      <c r="BN56" s="163"/>
      <c r="BO56" s="159"/>
      <c r="BP56" s="164"/>
      <c r="BQ56" s="163"/>
      <c r="BR56" s="170"/>
      <c r="BT56" s="64"/>
      <c r="BU56" s="29"/>
      <c r="BV56" s="31"/>
    </row>
    <row r="57" spans="2:74" ht="24" outlineLevel="4">
      <c r="B57" s="49" t="s">
        <v>1474</v>
      </c>
      <c r="C57" s="41"/>
      <c r="D57" s="45"/>
      <c r="E57" t="s">
        <v>1164</v>
      </c>
      <c r="J57" s="21">
        <f aca="true" t="shared" si="7" ref="J57:J74">COUNTA(L57:BR57)</f>
        <v>36</v>
      </c>
      <c r="K57" s="8"/>
      <c r="L57" s="179"/>
      <c r="M57" s="159" t="s">
        <v>904</v>
      </c>
      <c r="N57" s="159" t="s">
        <v>904</v>
      </c>
      <c r="O57" s="159" t="s">
        <v>1676</v>
      </c>
      <c r="P57" s="159" t="s">
        <v>904</v>
      </c>
      <c r="Q57" s="162" t="s">
        <v>904</v>
      </c>
      <c r="R57" s="159" t="s">
        <v>534</v>
      </c>
      <c r="S57" s="172" t="s">
        <v>904</v>
      </c>
      <c r="T57" s="172" t="s">
        <v>904</v>
      </c>
      <c r="U57" s="173"/>
      <c r="V57" s="159" t="s">
        <v>584</v>
      </c>
      <c r="W57" s="159" t="s">
        <v>584</v>
      </c>
      <c r="X57" s="159" t="s">
        <v>584</v>
      </c>
      <c r="Y57" s="159" t="s">
        <v>584</v>
      </c>
      <c r="Z57" s="162" t="s">
        <v>904</v>
      </c>
      <c r="AA57" s="167" t="s">
        <v>798</v>
      </c>
      <c r="AB57" s="162" t="s">
        <v>1709</v>
      </c>
      <c r="AC57" s="159" t="s">
        <v>904</v>
      </c>
      <c r="AD57" s="167" t="s">
        <v>904</v>
      </c>
      <c r="AE57" s="167" t="s">
        <v>180</v>
      </c>
      <c r="AF57" s="172"/>
      <c r="AG57" s="159"/>
      <c r="AH57" s="159" t="s">
        <v>904</v>
      </c>
      <c r="AI57" s="173"/>
      <c r="AJ57" s="172"/>
      <c r="AK57" s="172"/>
      <c r="AL57" s="159" t="s">
        <v>904</v>
      </c>
      <c r="AM57" s="159" t="s">
        <v>904</v>
      </c>
      <c r="AN57" s="172"/>
      <c r="AO57" s="159" t="s">
        <v>904</v>
      </c>
      <c r="AP57" s="172"/>
      <c r="AQ57" s="173"/>
      <c r="AR57" s="172"/>
      <c r="AS57" s="160" t="s">
        <v>1766</v>
      </c>
      <c r="AT57" s="160" t="s">
        <v>904</v>
      </c>
      <c r="AU57" s="172"/>
      <c r="AV57" s="174" t="s">
        <v>904</v>
      </c>
      <c r="AW57" s="174" t="s">
        <v>1766</v>
      </c>
      <c r="AX57" s="187"/>
      <c r="AY57" s="159" t="s">
        <v>904</v>
      </c>
      <c r="AZ57" s="159" t="s">
        <v>1690</v>
      </c>
      <c r="BA57" s="159" t="s">
        <v>860</v>
      </c>
      <c r="BB57" s="173"/>
      <c r="BC57" s="162" t="s">
        <v>904</v>
      </c>
      <c r="BD57" s="159"/>
      <c r="BE57" s="159" t="s">
        <v>904</v>
      </c>
      <c r="BF57" s="172"/>
      <c r="BG57" s="159"/>
      <c r="BH57" s="159" t="s">
        <v>598</v>
      </c>
      <c r="BI57" s="159" t="s">
        <v>1766</v>
      </c>
      <c r="BJ57" s="173"/>
      <c r="BK57" s="172"/>
      <c r="BL57" s="248" t="s">
        <v>904</v>
      </c>
      <c r="BM57" s="172"/>
      <c r="BN57" s="172"/>
      <c r="BO57" s="159" t="s">
        <v>904</v>
      </c>
      <c r="BP57" s="173"/>
      <c r="BQ57" s="172"/>
      <c r="BR57" s="170" t="s">
        <v>904</v>
      </c>
      <c r="BT57" s="64"/>
      <c r="BU57" s="29"/>
      <c r="BV57" s="31"/>
    </row>
    <row r="58" spans="2:74" ht="36" outlineLevel="4">
      <c r="B58" s="49" t="s">
        <v>1474</v>
      </c>
      <c r="C58" s="41"/>
      <c r="D58" s="45"/>
      <c r="E58" t="s">
        <v>1624</v>
      </c>
      <c r="J58" s="21">
        <f t="shared" si="7"/>
        <v>28</v>
      </c>
      <c r="K58" s="8"/>
      <c r="L58" s="179" t="s">
        <v>76</v>
      </c>
      <c r="M58" s="159" t="s">
        <v>904</v>
      </c>
      <c r="N58" s="159" t="s">
        <v>904</v>
      </c>
      <c r="O58" s="159" t="s">
        <v>1675</v>
      </c>
      <c r="P58" s="159" t="s">
        <v>904</v>
      </c>
      <c r="Q58" s="162"/>
      <c r="R58" s="159" t="s">
        <v>535</v>
      </c>
      <c r="S58" s="172"/>
      <c r="T58" s="172"/>
      <c r="U58" s="173"/>
      <c r="V58" s="172" t="s">
        <v>904</v>
      </c>
      <c r="W58" s="159" t="s">
        <v>586</v>
      </c>
      <c r="X58" s="159" t="s">
        <v>904</v>
      </c>
      <c r="Y58" s="159" t="s">
        <v>904</v>
      </c>
      <c r="Z58" s="162"/>
      <c r="AA58" s="167" t="s">
        <v>1487</v>
      </c>
      <c r="AB58" s="162" t="s">
        <v>1707</v>
      </c>
      <c r="AC58" s="159"/>
      <c r="AD58" s="167"/>
      <c r="AE58" s="167" t="s">
        <v>181</v>
      </c>
      <c r="AF58" s="172"/>
      <c r="AG58" s="159"/>
      <c r="AH58" s="159"/>
      <c r="AI58" s="173"/>
      <c r="AJ58" s="172"/>
      <c r="AK58" s="172"/>
      <c r="AL58" s="159" t="s">
        <v>904</v>
      </c>
      <c r="AM58" s="159" t="s">
        <v>904</v>
      </c>
      <c r="AN58" s="172"/>
      <c r="AO58" s="159" t="s">
        <v>904</v>
      </c>
      <c r="AP58" s="172"/>
      <c r="AQ58" s="173"/>
      <c r="AR58" s="172" t="s">
        <v>904</v>
      </c>
      <c r="AS58" s="160" t="s">
        <v>904</v>
      </c>
      <c r="AT58" s="160" t="s">
        <v>904</v>
      </c>
      <c r="AU58" s="172"/>
      <c r="AV58" s="174" t="s">
        <v>1766</v>
      </c>
      <c r="AW58" s="174" t="s">
        <v>1766</v>
      </c>
      <c r="AX58" s="187"/>
      <c r="AY58" s="159"/>
      <c r="AZ58" s="159" t="s">
        <v>1689</v>
      </c>
      <c r="BA58" s="159" t="s">
        <v>860</v>
      </c>
      <c r="BB58" s="173"/>
      <c r="BC58" s="172"/>
      <c r="BD58" s="159"/>
      <c r="BE58" s="159" t="s">
        <v>904</v>
      </c>
      <c r="BF58" s="172"/>
      <c r="BG58" s="159"/>
      <c r="BH58" s="159" t="s">
        <v>599</v>
      </c>
      <c r="BI58" s="159" t="s">
        <v>757</v>
      </c>
      <c r="BJ58" s="173"/>
      <c r="BK58" s="172"/>
      <c r="BL58" s="248" t="s">
        <v>904</v>
      </c>
      <c r="BM58" s="172"/>
      <c r="BN58" s="172"/>
      <c r="BO58" s="159"/>
      <c r="BP58" s="173"/>
      <c r="BQ58" s="172"/>
      <c r="BR58" s="170" t="s">
        <v>904</v>
      </c>
      <c r="BT58" s="64"/>
      <c r="BU58" s="29"/>
      <c r="BV58" s="31"/>
    </row>
    <row r="59" spans="2:74" ht="36" outlineLevel="4">
      <c r="B59" s="49" t="s">
        <v>1474</v>
      </c>
      <c r="C59" s="41"/>
      <c r="D59" s="45"/>
      <c r="E59" t="s">
        <v>1625</v>
      </c>
      <c r="J59" s="21">
        <f t="shared" si="7"/>
        <v>29</v>
      </c>
      <c r="K59" s="8"/>
      <c r="L59" s="179" t="s">
        <v>77</v>
      </c>
      <c r="M59" s="159" t="s">
        <v>1766</v>
      </c>
      <c r="N59" s="159" t="s">
        <v>904</v>
      </c>
      <c r="O59" s="159" t="s">
        <v>1677</v>
      </c>
      <c r="P59" s="159" t="s">
        <v>904</v>
      </c>
      <c r="Q59" s="162"/>
      <c r="R59" s="159" t="s">
        <v>535</v>
      </c>
      <c r="S59" s="172"/>
      <c r="T59" s="172"/>
      <c r="U59" s="173"/>
      <c r="V59" s="172"/>
      <c r="W59" s="159" t="s">
        <v>904</v>
      </c>
      <c r="X59" s="159" t="s">
        <v>1766</v>
      </c>
      <c r="Y59" s="159" t="s">
        <v>1766</v>
      </c>
      <c r="Z59" s="162"/>
      <c r="AA59" s="167" t="s">
        <v>1488</v>
      </c>
      <c r="AB59" s="162" t="s">
        <v>968</v>
      </c>
      <c r="AC59" s="159" t="s">
        <v>904</v>
      </c>
      <c r="AD59" s="167" t="s">
        <v>904</v>
      </c>
      <c r="AE59" s="167" t="s">
        <v>182</v>
      </c>
      <c r="AF59" s="172"/>
      <c r="AG59" s="159"/>
      <c r="AH59" s="159" t="s">
        <v>904</v>
      </c>
      <c r="AI59" s="173"/>
      <c r="AJ59" s="172"/>
      <c r="AK59" s="172"/>
      <c r="AL59" s="159" t="s">
        <v>1766</v>
      </c>
      <c r="AM59" s="159" t="s">
        <v>904</v>
      </c>
      <c r="AN59" s="172"/>
      <c r="AO59" s="159" t="s">
        <v>1766</v>
      </c>
      <c r="AP59" s="172"/>
      <c r="AQ59" s="173"/>
      <c r="AR59" s="172"/>
      <c r="AS59" s="174" t="s">
        <v>1766</v>
      </c>
      <c r="AT59" s="160" t="s">
        <v>904</v>
      </c>
      <c r="AU59" s="172"/>
      <c r="AV59" s="174" t="s">
        <v>1766</v>
      </c>
      <c r="AW59" s="174" t="s">
        <v>1766</v>
      </c>
      <c r="AX59" s="187"/>
      <c r="AY59" s="159"/>
      <c r="AZ59" s="159"/>
      <c r="BA59" s="159" t="s">
        <v>860</v>
      </c>
      <c r="BB59" s="173"/>
      <c r="BC59" s="162" t="s">
        <v>904</v>
      </c>
      <c r="BD59" s="159"/>
      <c r="BE59" s="159" t="s">
        <v>904</v>
      </c>
      <c r="BF59" s="172"/>
      <c r="BG59" s="159"/>
      <c r="BH59" s="159" t="s">
        <v>1766</v>
      </c>
      <c r="BI59" s="159" t="s">
        <v>1766</v>
      </c>
      <c r="BJ59" s="173"/>
      <c r="BK59" s="172"/>
      <c r="BL59" s="248" t="s">
        <v>904</v>
      </c>
      <c r="BM59" s="172"/>
      <c r="BN59" s="172"/>
      <c r="BO59" s="159"/>
      <c r="BP59" s="173"/>
      <c r="BQ59" s="172"/>
      <c r="BR59" s="170" t="s">
        <v>904</v>
      </c>
      <c r="BT59" s="64"/>
      <c r="BU59" s="29"/>
      <c r="BV59" s="31"/>
    </row>
    <row r="60" spans="2:74" ht="24" outlineLevel="4">
      <c r="B60" s="49" t="s">
        <v>1474</v>
      </c>
      <c r="C60" s="41"/>
      <c r="D60" s="45"/>
      <c r="E60" t="s">
        <v>1148</v>
      </c>
      <c r="J60" s="21">
        <f t="shared" si="7"/>
        <v>26</v>
      </c>
      <c r="K60" s="8"/>
      <c r="L60" s="179" t="s">
        <v>78</v>
      </c>
      <c r="M60" s="159" t="s">
        <v>1766</v>
      </c>
      <c r="N60" s="159" t="s">
        <v>1766</v>
      </c>
      <c r="O60" s="159" t="s">
        <v>1676</v>
      </c>
      <c r="P60" s="159" t="s">
        <v>904</v>
      </c>
      <c r="Q60" s="162"/>
      <c r="R60" s="159" t="s">
        <v>1766</v>
      </c>
      <c r="S60" s="172"/>
      <c r="T60" s="172"/>
      <c r="U60" s="173"/>
      <c r="V60" s="172"/>
      <c r="W60" s="159" t="s">
        <v>585</v>
      </c>
      <c r="X60" s="159" t="s">
        <v>1766</v>
      </c>
      <c r="Y60" s="159" t="s">
        <v>1766</v>
      </c>
      <c r="Z60" s="162"/>
      <c r="AA60" s="167" t="s">
        <v>1766</v>
      </c>
      <c r="AB60" s="162" t="s">
        <v>1708</v>
      </c>
      <c r="AC60" s="159"/>
      <c r="AD60" s="167"/>
      <c r="AE60" s="167" t="s">
        <v>183</v>
      </c>
      <c r="AF60" s="172"/>
      <c r="AG60" s="159"/>
      <c r="AH60" s="159"/>
      <c r="AI60" s="173"/>
      <c r="AJ60" s="172"/>
      <c r="AK60" s="172"/>
      <c r="AL60" s="159" t="s">
        <v>1766</v>
      </c>
      <c r="AM60" s="159" t="s">
        <v>904</v>
      </c>
      <c r="AN60" s="172"/>
      <c r="AO60" s="159" t="s">
        <v>1766</v>
      </c>
      <c r="AP60" s="172"/>
      <c r="AQ60" s="173"/>
      <c r="AR60" s="172" t="s">
        <v>904</v>
      </c>
      <c r="AS60" s="174" t="s">
        <v>1766</v>
      </c>
      <c r="AT60" s="160" t="s">
        <v>904</v>
      </c>
      <c r="AU60" s="172"/>
      <c r="AV60" s="174" t="s">
        <v>1766</v>
      </c>
      <c r="AW60" s="174" t="s">
        <v>1766</v>
      </c>
      <c r="AX60" s="187"/>
      <c r="AY60" s="159"/>
      <c r="AZ60" s="159" t="s">
        <v>1690</v>
      </c>
      <c r="BA60" s="159" t="s">
        <v>854</v>
      </c>
      <c r="BB60" s="173"/>
      <c r="BC60" s="172"/>
      <c r="BD60" s="159"/>
      <c r="BE60" s="159" t="s">
        <v>904</v>
      </c>
      <c r="BF60" s="172"/>
      <c r="BG60" s="159"/>
      <c r="BH60" s="159" t="s">
        <v>1766</v>
      </c>
      <c r="BI60" s="159" t="s">
        <v>1766</v>
      </c>
      <c r="BJ60" s="173"/>
      <c r="BK60" s="172"/>
      <c r="BL60" s="236"/>
      <c r="BM60" s="172"/>
      <c r="BN60" s="172"/>
      <c r="BO60" s="159"/>
      <c r="BP60" s="173"/>
      <c r="BQ60" s="172"/>
      <c r="BR60" s="170" t="s">
        <v>1537</v>
      </c>
      <c r="BT60" s="64"/>
      <c r="BU60" s="29"/>
      <c r="BV60" s="31"/>
    </row>
    <row r="61" spans="2:74" ht="36" outlineLevel="4">
      <c r="B61" s="49" t="s">
        <v>1474</v>
      </c>
      <c r="C61" s="41"/>
      <c r="D61" s="45"/>
      <c r="E61" t="s">
        <v>1626</v>
      </c>
      <c r="J61" s="21">
        <f t="shared" si="7"/>
        <v>22</v>
      </c>
      <c r="K61" s="8"/>
      <c r="L61" s="171"/>
      <c r="M61" s="159" t="s">
        <v>904</v>
      </c>
      <c r="N61" s="159" t="s">
        <v>1766</v>
      </c>
      <c r="O61" s="159" t="s">
        <v>1677</v>
      </c>
      <c r="P61" s="159" t="s">
        <v>1766</v>
      </c>
      <c r="Q61" s="162"/>
      <c r="R61" s="159" t="s">
        <v>1766</v>
      </c>
      <c r="S61" s="172"/>
      <c r="T61" s="172"/>
      <c r="U61" s="173"/>
      <c r="V61" s="172"/>
      <c r="W61" s="159" t="s">
        <v>1766</v>
      </c>
      <c r="X61" s="159" t="s">
        <v>1766</v>
      </c>
      <c r="Y61" s="159" t="s">
        <v>1766</v>
      </c>
      <c r="Z61" s="162"/>
      <c r="AA61" s="167" t="s">
        <v>1766</v>
      </c>
      <c r="AB61" s="162"/>
      <c r="AC61" s="159"/>
      <c r="AD61" s="167"/>
      <c r="AE61" s="167"/>
      <c r="AF61" s="172"/>
      <c r="AG61" s="159"/>
      <c r="AH61" s="159"/>
      <c r="AI61" s="173"/>
      <c r="AJ61" s="172"/>
      <c r="AK61" s="172"/>
      <c r="AL61" s="159" t="s">
        <v>1766</v>
      </c>
      <c r="AM61" s="159" t="s">
        <v>1766</v>
      </c>
      <c r="AN61" s="172"/>
      <c r="AO61" s="159" t="s">
        <v>1766</v>
      </c>
      <c r="AP61" s="172"/>
      <c r="AQ61" s="173"/>
      <c r="AR61" s="172" t="s">
        <v>904</v>
      </c>
      <c r="AS61" s="174" t="s">
        <v>1766</v>
      </c>
      <c r="AT61" s="160" t="s">
        <v>904</v>
      </c>
      <c r="AU61" s="172"/>
      <c r="AV61" s="174" t="s">
        <v>904</v>
      </c>
      <c r="AW61" s="174" t="s">
        <v>1766</v>
      </c>
      <c r="AX61" s="187"/>
      <c r="AY61" s="159"/>
      <c r="AZ61" s="159"/>
      <c r="BA61" s="159" t="s">
        <v>860</v>
      </c>
      <c r="BB61" s="173"/>
      <c r="BC61" s="172"/>
      <c r="BD61" s="159"/>
      <c r="BE61" s="159" t="s">
        <v>150</v>
      </c>
      <c r="BF61" s="172"/>
      <c r="BG61" s="159"/>
      <c r="BH61" s="159" t="s">
        <v>166</v>
      </c>
      <c r="BI61" s="159" t="s">
        <v>758</v>
      </c>
      <c r="BJ61" s="173"/>
      <c r="BK61" s="172"/>
      <c r="BL61" s="236"/>
      <c r="BM61" s="172"/>
      <c r="BN61" s="172"/>
      <c r="BO61" s="159"/>
      <c r="BP61" s="173"/>
      <c r="BQ61" s="172"/>
      <c r="BR61" s="170" t="s">
        <v>1537</v>
      </c>
      <c r="BT61" s="64"/>
      <c r="BU61" s="29"/>
      <c r="BV61" s="31"/>
    </row>
    <row r="62" spans="2:74" ht="198" customHeight="1" outlineLevel="2">
      <c r="B62" s="50" t="s">
        <v>102</v>
      </c>
      <c r="C62" s="40" t="s">
        <v>115</v>
      </c>
      <c r="D62" s="44"/>
      <c r="E62" s="5"/>
      <c r="F62" s="5"/>
      <c r="G62" s="5"/>
      <c r="H62" s="5"/>
      <c r="I62" s="227">
        <f>J62/53</f>
        <v>0.5283018867924528</v>
      </c>
      <c r="J62" s="204">
        <f t="shared" si="7"/>
        <v>28</v>
      </c>
      <c r="K62" s="13"/>
      <c r="L62" s="88" t="s">
        <v>1776</v>
      </c>
      <c r="M62" s="89" t="s">
        <v>243</v>
      </c>
      <c r="N62" s="89" t="s">
        <v>831</v>
      </c>
      <c r="O62" s="89" t="s">
        <v>1331</v>
      </c>
      <c r="P62" s="89" t="s">
        <v>272</v>
      </c>
      <c r="Q62" s="91" t="s">
        <v>1767</v>
      </c>
      <c r="R62" s="89" t="s">
        <v>1020</v>
      </c>
      <c r="S62" s="91"/>
      <c r="T62" s="91"/>
      <c r="U62" s="109"/>
      <c r="V62" s="91"/>
      <c r="W62" s="89"/>
      <c r="X62" s="89" t="s">
        <v>1214</v>
      </c>
      <c r="Y62" s="89"/>
      <c r="Z62" s="91"/>
      <c r="AA62" s="77" t="s">
        <v>1489</v>
      </c>
      <c r="AB62" s="91"/>
      <c r="AC62" s="89" t="s">
        <v>455</v>
      </c>
      <c r="AD62" s="89" t="s">
        <v>412</v>
      </c>
      <c r="AE62" s="89" t="s">
        <v>184</v>
      </c>
      <c r="AF62" s="91"/>
      <c r="AG62" s="89"/>
      <c r="AH62" s="89" t="s">
        <v>1100</v>
      </c>
      <c r="AI62" s="109"/>
      <c r="AJ62" s="91"/>
      <c r="AK62" s="91"/>
      <c r="AL62" s="89" t="s">
        <v>333</v>
      </c>
      <c r="AM62" s="89" t="s">
        <v>543</v>
      </c>
      <c r="AN62" s="91"/>
      <c r="AO62" s="89" t="s">
        <v>1030</v>
      </c>
      <c r="AP62" s="91"/>
      <c r="AQ62" s="109"/>
      <c r="AR62" s="91"/>
      <c r="AS62" s="90"/>
      <c r="AT62" s="90" t="s">
        <v>738</v>
      </c>
      <c r="AU62" s="91"/>
      <c r="AV62" s="92" t="s">
        <v>1745</v>
      </c>
      <c r="AW62" s="92"/>
      <c r="AX62" s="188"/>
      <c r="AY62" s="89" t="s">
        <v>892</v>
      </c>
      <c r="AZ62" s="89"/>
      <c r="BA62" s="89" t="s">
        <v>864</v>
      </c>
      <c r="BB62" s="109"/>
      <c r="BC62" s="91" t="s">
        <v>475</v>
      </c>
      <c r="BD62" s="89" t="s">
        <v>1774</v>
      </c>
      <c r="BE62" s="89" t="s">
        <v>1507</v>
      </c>
      <c r="BF62" s="91" t="s">
        <v>1059</v>
      </c>
      <c r="BG62" s="89"/>
      <c r="BH62" s="89" t="s">
        <v>600</v>
      </c>
      <c r="BI62" s="200" t="s">
        <v>759</v>
      </c>
      <c r="BJ62" s="109"/>
      <c r="BK62" s="91"/>
      <c r="BL62" s="234" t="s">
        <v>24</v>
      </c>
      <c r="BM62" s="91"/>
      <c r="BN62" s="91"/>
      <c r="BO62" s="89" t="s">
        <v>1100</v>
      </c>
      <c r="BP62" s="109"/>
      <c r="BQ62" s="91"/>
      <c r="BR62" s="101"/>
      <c r="BT62" s="63" t="s">
        <v>405</v>
      </c>
      <c r="BU62" s="29" t="s">
        <v>410</v>
      </c>
      <c r="BV62" s="31" t="s">
        <v>1010</v>
      </c>
    </row>
    <row r="63" spans="2:74" ht="84" outlineLevel="3">
      <c r="B63" s="51" t="s">
        <v>1473</v>
      </c>
      <c r="C63" s="41"/>
      <c r="D63" s="45" t="s">
        <v>1627</v>
      </c>
      <c r="E63" s="6"/>
      <c r="F63" s="6"/>
      <c r="G63" s="6"/>
      <c r="H63" s="6"/>
      <c r="I63" s="6"/>
      <c r="J63" s="14">
        <f t="shared" si="7"/>
        <v>21</v>
      </c>
      <c r="K63" s="15"/>
      <c r="L63" s="117"/>
      <c r="M63" s="89" t="s">
        <v>244</v>
      </c>
      <c r="N63" s="89"/>
      <c r="O63" s="118"/>
      <c r="P63" s="118"/>
      <c r="Q63" s="91" t="s">
        <v>1769</v>
      </c>
      <c r="R63" s="118" t="s">
        <v>1770</v>
      </c>
      <c r="S63" s="91" t="s">
        <v>1770</v>
      </c>
      <c r="T63" s="119"/>
      <c r="U63" s="120"/>
      <c r="V63" s="119"/>
      <c r="W63" s="89" t="s">
        <v>1350</v>
      </c>
      <c r="X63" s="118" t="s">
        <v>1356</v>
      </c>
      <c r="Y63" s="89" t="s">
        <v>325</v>
      </c>
      <c r="Z63" s="119"/>
      <c r="AA63" s="77" t="s">
        <v>379</v>
      </c>
      <c r="AB63" s="119" t="s">
        <v>1712</v>
      </c>
      <c r="AC63" s="89" t="s">
        <v>1329</v>
      </c>
      <c r="AD63" s="89" t="s">
        <v>1329</v>
      </c>
      <c r="AE63" s="89" t="s">
        <v>1329</v>
      </c>
      <c r="AF63" s="119"/>
      <c r="AG63" s="118"/>
      <c r="AH63" s="89" t="s">
        <v>1329</v>
      </c>
      <c r="AI63" s="120"/>
      <c r="AJ63" s="119"/>
      <c r="AK63" s="119"/>
      <c r="AL63" s="121">
        <v>0.5</v>
      </c>
      <c r="AM63" s="89" t="s">
        <v>1411</v>
      </c>
      <c r="AN63" s="119"/>
      <c r="AO63" s="89" t="s">
        <v>808</v>
      </c>
      <c r="AP63" s="119"/>
      <c r="AQ63" s="120"/>
      <c r="AR63" s="119"/>
      <c r="AS63" s="90"/>
      <c r="AT63" s="90"/>
      <c r="AU63" s="119"/>
      <c r="AV63" s="122"/>
      <c r="AW63" s="122"/>
      <c r="AX63" s="188"/>
      <c r="AY63" s="89" t="s">
        <v>893</v>
      </c>
      <c r="AZ63" s="118"/>
      <c r="BA63" s="89" t="s">
        <v>865</v>
      </c>
      <c r="BB63" s="120"/>
      <c r="BC63" s="119"/>
      <c r="BD63" s="118"/>
      <c r="BE63" s="118" t="s">
        <v>150</v>
      </c>
      <c r="BF63" s="119"/>
      <c r="BG63" s="118"/>
      <c r="BH63" s="89" t="s">
        <v>150</v>
      </c>
      <c r="BI63" s="200" t="s">
        <v>760</v>
      </c>
      <c r="BJ63" s="120"/>
      <c r="BK63" s="119"/>
      <c r="BL63" s="238"/>
      <c r="BM63" s="119"/>
      <c r="BN63" s="119"/>
      <c r="BO63" s="89"/>
      <c r="BP63" s="120"/>
      <c r="BQ63" s="119"/>
      <c r="BR63" s="101"/>
      <c r="BT63" s="63"/>
      <c r="BU63" s="29"/>
      <c r="BV63" s="31" t="s">
        <v>411</v>
      </c>
    </row>
    <row r="64" spans="2:74" s="28" customFormat="1" ht="60" outlineLevel="4">
      <c r="B64" s="51" t="s">
        <v>1473</v>
      </c>
      <c r="C64" s="42"/>
      <c r="D64" s="46"/>
      <c r="E64" s="20" t="s">
        <v>1628</v>
      </c>
      <c r="F64" s="20"/>
      <c r="G64" s="20"/>
      <c r="H64" s="20"/>
      <c r="I64" s="20"/>
      <c r="J64" s="21">
        <f t="shared" si="7"/>
        <v>24</v>
      </c>
      <c r="K64" s="22"/>
      <c r="L64" s="123"/>
      <c r="M64" s="89" t="s">
        <v>893</v>
      </c>
      <c r="N64" s="89"/>
      <c r="O64" s="89" t="s">
        <v>1425</v>
      </c>
      <c r="P64" s="89" t="s">
        <v>273</v>
      </c>
      <c r="Q64" s="124"/>
      <c r="R64" s="89"/>
      <c r="S64" s="124"/>
      <c r="T64" s="124"/>
      <c r="U64" s="103"/>
      <c r="V64" s="124"/>
      <c r="W64" s="89" t="s">
        <v>587</v>
      </c>
      <c r="X64" s="89" t="s">
        <v>1329</v>
      </c>
      <c r="Y64" s="89"/>
      <c r="Z64" s="124"/>
      <c r="AA64" s="77" t="s">
        <v>856</v>
      </c>
      <c r="AB64" s="124" t="s">
        <v>1713</v>
      </c>
      <c r="AC64" s="89" t="s">
        <v>1329</v>
      </c>
      <c r="AD64" s="89" t="s">
        <v>1329</v>
      </c>
      <c r="AE64" s="89" t="s">
        <v>1329</v>
      </c>
      <c r="AF64" s="124"/>
      <c r="AG64" s="89"/>
      <c r="AH64" s="89" t="s">
        <v>1329</v>
      </c>
      <c r="AI64" s="103"/>
      <c r="AJ64" s="124"/>
      <c r="AK64" s="124"/>
      <c r="AL64" s="89" t="s">
        <v>1410</v>
      </c>
      <c r="AM64" s="89" t="s">
        <v>1423</v>
      </c>
      <c r="AN64" s="124"/>
      <c r="AO64" s="89" t="s">
        <v>17</v>
      </c>
      <c r="AP64" s="124"/>
      <c r="AQ64" s="103"/>
      <c r="AR64" s="124"/>
      <c r="AS64" s="90"/>
      <c r="AT64" s="90" t="s">
        <v>739</v>
      </c>
      <c r="AU64" s="124"/>
      <c r="AV64" s="92" t="s">
        <v>1746</v>
      </c>
      <c r="AW64" s="92"/>
      <c r="AX64" s="188"/>
      <c r="AY64" s="89" t="s">
        <v>893</v>
      </c>
      <c r="AZ64" s="89" t="s">
        <v>952</v>
      </c>
      <c r="BA64" s="89" t="s">
        <v>865</v>
      </c>
      <c r="BB64" s="103"/>
      <c r="BC64" s="124"/>
      <c r="BD64" s="89"/>
      <c r="BE64" s="118" t="s">
        <v>150</v>
      </c>
      <c r="BF64" s="124"/>
      <c r="BG64" s="89"/>
      <c r="BH64" s="89" t="s">
        <v>150</v>
      </c>
      <c r="BI64" s="200" t="s">
        <v>761</v>
      </c>
      <c r="BJ64" s="103"/>
      <c r="BK64" s="124"/>
      <c r="BL64" s="234" t="s">
        <v>25</v>
      </c>
      <c r="BM64" s="124"/>
      <c r="BN64" s="124"/>
      <c r="BO64" s="89"/>
      <c r="BP64" s="103"/>
      <c r="BQ64" s="124"/>
      <c r="BR64" s="101" t="s">
        <v>1433</v>
      </c>
      <c r="BT64" s="63"/>
      <c r="BU64" s="29"/>
      <c r="BV64" s="31" t="s">
        <v>922</v>
      </c>
    </row>
    <row r="65" spans="2:74" s="28" customFormat="1" ht="36" outlineLevel="4">
      <c r="B65" s="51" t="s">
        <v>1473</v>
      </c>
      <c r="C65" s="42"/>
      <c r="D65" s="46"/>
      <c r="E65" s="28" t="s">
        <v>1629</v>
      </c>
      <c r="J65" s="21">
        <f t="shared" si="7"/>
        <v>24</v>
      </c>
      <c r="K65" s="27"/>
      <c r="L65" s="123"/>
      <c r="M65" s="89" t="s">
        <v>244</v>
      </c>
      <c r="N65" s="89"/>
      <c r="O65" s="89"/>
      <c r="P65" s="89" t="s">
        <v>274</v>
      </c>
      <c r="Q65" s="124"/>
      <c r="R65" s="89"/>
      <c r="S65" s="124"/>
      <c r="T65" s="124"/>
      <c r="U65" s="103"/>
      <c r="V65" s="124"/>
      <c r="W65" s="89" t="s">
        <v>212</v>
      </c>
      <c r="X65" s="89" t="s">
        <v>1355</v>
      </c>
      <c r="Y65" s="89"/>
      <c r="Z65" s="124"/>
      <c r="AA65" s="77" t="s">
        <v>856</v>
      </c>
      <c r="AB65" s="124" t="s">
        <v>1715</v>
      </c>
      <c r="AC65" s="89" t="s">
        <v>1329</v>
      </c>
      <c r="AD65" s="89" t="s">
        <v>1329</v>
      </c>
      <c r="AE65" s="89" t="s">
        <v>1329</v>
      </c>
      <c r="AF65" s="124"/>
      <c r="AG65" s="89"/>
      <c r="AH65" s="89" t="s">
        <v>1329</v>
      </c>
      <c r="AI65" s="103"/>
      <c r="AJ65" s="124"/>
      <c r="AK65" s="124"/>
      <c r="AL65" s="89" t="s">
        <v>1410</v>
      </c>
      <c r="AM65" s="89" t="s">
        <v>1424</v>
      </c>
      <c r="AN65" s="124"/>
      <c r="AO65" s="89" t="s">
        <v>17</v>
      </c>
      <c r="AP65" s="124"/>
      <c r="AQ65" s="103"/>
      <c r="AR65" s="124"/>
      <c r="AS65" s="90" t="s">
        <v>253</v>
      </c>
      <c r="AT65" s="90" t="s">
        <v>904</v>
      </c>
      <c r="AU65" s="124"/>
      <c r="AV65" s="92" t="s">
        <v>1746</v>
      </c>
      <c r="AW65" s="92"/>
      <c r="AX65" s="188"/>
      <c r="AY65" s="89" t="s">
        <v>893</v>
      </c>
      <c r="AZ65" s="89" t="s">
        <v>953</v>
      </c>
      <c r="BA65" s="89" t="s">
        <v>865</v>
      </c>
      <c r="BB65" s="103"/>
      <c r="BC65" s="124"/>
      <c r="BD65" s="89"/>
      <c r="BE65" s="118" t="s">
        <v>150</v>
      </c>
      <c r="BF65" s="124"/>
      <c r="BG65" s="89"/>
      <c r="BH65" s="89" t="s">
        <v>150</v>
      </c>
      <c r="BI65" s="200" t="s">
        <v>762</v>
      </c>
      <c r="BJ65" s="103"/>
      <c r="BK65" s="124"/>
      <c r="BL65" s="234" t="s">
        <v>26</v>
      </c>
      <c r="BM65" s="124"/>
      <c r="BN65" s="124"/>
      <c r="BO65" s="89"/>
      <c r="BP65" s="103"/>
      <c r="BQ65" s="124"/>
      <c r="BR65" s="101" t="s">
        <v>1434</v>
      </c>
      <c r="BT65" s="63"/>
      <c r="BU65" s="29"/>
      <c r="BV65" s="31" t="s">
        <v>923</v>
      </c>
    </row>
    <row r="66" spans="2:74" s="28" customFormat="1" ht="24" outlineLevel="4">
      <c r="B66" s="51" t="s">
        <v>1473</v>
      </c>
      <c r="C66" s="42"/>
      <c r="D66" s="46"/>
      <c r="E66" s="28" t="s">
        <v>1630</v>
      </c>
      <c r="J66" s="21">
        <f t="shared" si="7"/>
        <v>18</v>
      </c>
      <c r="K66" s="27"/>
      <c r="L66" s="123"/>
      <c r="M66" s="89" t="s">
        <v>1766</v>
      </c>
      <c r="N66" s="89"/>
      <c r="O66" s="89"/>
      <c r="P66" s="89"/>
      <c r="Q66" s="124"/>
      <c r="R66" s="89"/>
      <c r="S66" s="124"/>
      <c r="T66" s="124"/>
      <c r="U66" s="103"/>
      <c r="V66" s="124"/>
      <c r="W66" s="89" t="s">
        <v>893</v>
      </c>
      <c r="X66" s="89"/>
      <c r="Y66" s="89"/>
      <c r="Z66" s="124"/>
      <c r="AA66" s="77" t="s">
        <v>856</v>
      </c>
      <c r="AB66" s="124" t="s">
        <v>1714</v>
      </c>
      <c r="AC66" s="89" t="s">
        <v>1329</v>
      </c>
      <c r="AD66" s="89" t="s">
        <v>1329</v>
      </c>
      <c r="AE66" s="89" t="s">
        <v>1329</v>
      </c>
      <c r="AF66" s="124"/>
      <c r="AG66" s="89"/>
      <c r="AH66" s="89" t="s">
        <v>1329</v>
      </c>
      <c r="AI66" s="103"/>
      <c r="AJ66" s="124"/>
      <c r="AK66" s="124"/>
      <c r="AL66" s="89" t="s">
        <v>1410</v>
      </c>
      <c r="AM66" s="89" t="s">
        <v>1411</v>
      </c>
      <c r="AN66" s="124"/>
      <c r="AO66" s="89" t="s">
        <v>19</v>
      </c>
      <c r="AP66" s="124"/>
      <c r="AQ66" s="103"/>
      <c r="AR66" s="124"/>
      <c r="AS66" s="90"/>
      <c r="AT66" s="90" t="s">
        <v>904</v>
      </c>
      <c r="AU66" s="124"/>
      <c r="AV66" s="92"/>
      <c r="AW66" s="92"/>
      <c r="AX66" s="188"/>
      <c r="AY66" s="89" t="s">
        <v>893</v>
      </c>
      <c r="AZ66" s="89"/>
      <c r="BA66" s="89" t="s">
        <v>865</v>
      </c>
      <c r="BB66" s="103"/>
      <c r="BC66" s="124"/>
      <c r="BD66" s="89"/>
      <c r="BE66" s="118" t="s">
        <v>150</v>
      </c>
      <c r="BF66" s="124"/>
      <c r="BG66" s="89"/>
      <c r="BH66" s="89" t="s">
        <v>150</v>
      </c>
      <c r="BI66" s="195" t="s">
        <v>1766</v>
      </c>
      <c r="BJ66" s="103"/>
      <c r="BK66" s="124"/>
      <c r="BL66" s="238"/>
      <c r="BM66" s="124"/>
      <c r="BN66" s="124"/>
      <c r="BO66" s="89"/>
      <c r="BP66" s="103"/>
      <c r="BQ66" s="124"/>
      <c r="BR66" s="101" t="s">
        <v>1435</v>
      </c>
      <c r="BT66" s="63"/>
      <c r="BU66" s="29"/>
      <c r="BV66" s="31" t="s">
        <v>924</v>
      </c>
    </row>
    <row r="67" spans="2:74" ht="96" outlineLevel="3">
      <c r="B67" s="51" t="s">
        <v>1473</v>
      </c>
      <c r="C67" s="41"/>
      <c r="D67" s="45" t="s">
        <v>1631</v>
      </c>
      <c r="E67" s="6"/>
      <c r="F67" s="6"/>
      <c r="G67" s="6"/>
      <c r="H67" s="6"/>
      <c r="I67" s="6"/>
      <c r="J67" s="14">
        <f t="shared" si="7"/>
        <v>20</v>
      </c>
      <c r="K67" s="15"/>
      <c r="L67" s="117"/>
      <c r="M67" s="89" t="s">
        <v>520</v>
      </c>
      <c r="N67" s="89"/>
      <c r="O67" s="118" t="s">
        <v>1426</v>
      </c>
      <c r="P67" s="118"/>
      <c r="Q67" s="119"/>
      <c r="R67" s="89" t="s">
        <v>1771</v>
      </c>
      <c r="S67" s="91" t="s">
        <v>1771</v>
      </c>
      <c r="T67" s="119"/>
      <c r="U67" s="120"/>
      <c r="V67" s="119"/>
      <c r="W67" s="89" t="s">
        <v>1349</v>
      </c>
      <c r="X67" s="118"/>
      <c r="Y67" s="89" t="s">
        <v>326</v>
      </c>
      <c r="Z67" s="119"/>
      <c r="AA67" s="77" t="s">
        <v>382</v>
      </c>
      <c r="AB67" s="119" t="s">
        <v>1716</v>
      </c>
      <c r="AC67" s="89" t="s">
        <v>1329</v>
      </c>
      <c r="AD67" s="89" t="s">
        <v>1329</v>
      </c>
      <c r="AE67" s="89" t="s">
        <v>1329</v>
      </c>
      <c r="AF67" s="119"/>
      <c r="AG67" s="118"/>
      <c r="AH67" s="89" t="s">
        <v>1126</v>
      </c>
      <c r="AI67" s="120"/>
      <c r="AJ67" s="119"/>
      <c r="AK67" s="119"/>
      <c r="AL67" s="121">
        <v>0.5</v>
      </c>
      <c r="AM67" s="89" t="s">
        <v>544</v>
      </c>
      <c r="AN67" s="119"/>
      <c r="AO67" s="89" t="s">
        <v>15</v>
      </c>
      <c r="AP67" s="119"/>
      <c r="AQ67" s="120"/>
      <c r="AR67" s="119"/>
      <c r="AS67" s="90" t="s">
        <v>254</v>
      </c>
      <c r="AT67" s="90"/>
      <c r="AU67" s="119"/>
      <c r="AV67" s="122"/>
      <c r="AW67" s="122"/>
      <c r="AX67" s="188"/>
      <c r="AY67" s="89"/>
      <c r="AZ67" s="118" t="s">
        <v>954</v>
      </c>
      <c r="BA67" s="89"/>
      <c r="BB67" s="120"/>
      <c r="BC67" s="119"/>
      <c r="BD67" s="118"/>
      <c r="BE67" s="118" t="s">
        <v>154</v>
      </c>
      <c r="BF67" s="119"/>
      <c r="BG67" s="118"/>
      <c r="BH67" s="89" t="s">
        <v>150</v>
      </c>
      <c r="BI67" s="200" t="s">
        <v>763</v>
      </c>
      <c r="BJ67" s="120"/>
      <c r="BK67" s="119"/>
      <c r="BL67" s="238"/>
      <c r="BM67" s="119"/>
      <c r="BN67" s="119"/>
      <c r="BO67" s="89"/>
      <c r="BP67" s="120"/>
      <c r="BQ67" s="119"/>
      <c r="BR67" s="101"/>
      <c r="BT67" s="63"/>
      <c r="BU67" s="29"/>
      <c r="BV67" s="31" t="s">
        <v>925</v>
      </c>
    </row>
    <row r="68" spans="2:74" ht="84" outlineLevel="4">
      <c r="B68" s="51" t="s">
        <v>1473</v>
      </c>
      <c r="C68" s="41"/>
      <c r="D68" s="45"/>
      <c r="E68" t="s">
        <v>1632</v>
      </c>
      <c r="J68" s="21">
        <f t="shared" si="7"/>
        <v>23</v>
      </c>
      <c r="K68" s="8"/>
      <c r="L68" s="88" t="s">
        <v>75</v>
      </c>
      <c r="M68" s="89"/>
      <c r="N68" s="89"/>
      <c r="O68" s="89"/>
      <c r="P68" s="89" t="s">
        <v>275</v>
      </c>
      <c r="Q68" s="124"/>
      <c r="R68" s="89" t="s">
        <v>1072</v>
      </c>
      <c r="S68" s="91" t="s">
        <v>1072</v>
      </c>
      <c r="T68" s="124"/>
      <c r="U68" s="103"/>
      <c r="V68" s="124"/>
      <c r="W68" s="89" t="s">
        <v>213</v>
      </c>
      <c r="X68" s="89" t="s">
        <v>1354</v>
      </c>
      <c r="Y68" s="89"/>
      <c r="Z68" s="124"/>
      <c r="AA68" s="77" t="s">
        <v>381</v>
      </c>
      <c r="AB68" s="124"/>
      <c r="AC68" s="89" t="s">
        <v>456</v>
      </c>
      <c r="AD68" s="77" t="s">
        <v>185</v>
      </c>
      <c r="AE68" s="77" t="s">
        <v>185</v>
      </c>
      <c r="AF68" s="124"/>
      <c r="AG68" s="89"/>
      <c r="AH68" s="89" t="s">
        <v>865</v>
      </c>
      <c r="AI68" s="103"/>
      <c r="AJ68" s="124"/>
      <c r="AK68" s="124"/>
      <c r="AL68" s="89" t="s">
        <v>1410</v>
      </c>
      <c r="AM68" s="89" t="s">
        <v>1411</v>
      </c>
      <c r="AN68" s="124"/>
      <c r="AO68" s="89" t="s">
        <v>18</v>
      </c>
      <c r="AP68" s="124"/>
      <c r="AQ68" s="103"/>
      <c r="AR68" s="124"/>
      <c r="AS68" s="90"/>
      <c r="AT68" s="90" t="s">
        <v>904</v>
      </c>
      <c r="AU68" s="124"/>
      <c r="AV68" s="92" t="s">
        <v>1746</v>
      </c>
      <c r="AW68" s="92"/>
      <c r="AX68" s="188"/>
      <c r="AY68" s="89" t="s">
        <v>893</v>
      </c>
      <c r="AZ68" s="89" t="s">
        <v>957</v>
      </c>
      <c r="BA68" s="89" t="s">
        <v>866</v>
      </c>
      <c r="BB68" s="103"/>
      <c r="BC68" s="124"/>
      <c r="BD68" s="89"/>
      <c r="BE68" s="89" t="s">
        <v>150</v>
      </c>
      <c r="BF68" s="124"/>
      <c r="BG68" s="89"/>
      <c r="BH68" s="89" t="s">
        <v>150</v>
      </c>
      <c r="BI68" s="195" t="s">
        <v>1432</v>
      </c>
      <c r="BJ68" s="103"/>
      <c r="BK68" s="124"/>
      <c r="BL68" s="238"/>
      <c r="BM68" s="124"/>
      <c r="BN68" s="124"/>
      <c r="BO68" s="89"/>
      <c r="BP68" s="103"/>
      <c r="BQ68" s="124"/>
      <c r="BR68" s="101" t="s">
        <v>904</v>
      </c>
      <c r="BT68" s="63"/>
      <c r="BU68" s="29"/>
      <c r="BV68" s="31" t="s">
        <v>927</v>
      </c>
    </row>
    <row r="69" spans="2:74" ht="36" outlineLevel="4">
      <c r="B69" s="51" t="s">
        <v>1473</v>
      </c>
      <c r="C69" s="41"/>
      <c r="D69" s="45"/>
      <c r="E69" t="s">
        <v>1633</v>
      </c>
      <c r="J69" s="21">
        <f t="shared" si="7"/>
        <v>21</v>
      </c>
      <c r="K69" s="8"/>
      <c r="L69" s="88" t="s">
        <v>74</v>
      </c>
      <c r="M69" s="89"/>
      <c r="N69" s="89"/>
      <c r="O69" s="89"/>
      <c r="P69" s="89" t="s">
        <v>276</v>
      </c>
      <c r="Q69" s="124"/>
      <c r="R69" s="89"/>
      <c r="S69" s="124"/>
      <c r="T69" s="124"/>
      <c r="U69" s="103"/>
      <c r="V69" s="124"/>
      <c r="W69" s="89" t="s">
        <v>1350</v>
      </c>
      <c r="X69" s="89" t="s">
        <v>1354</v>
      </c>
      <c r="Y69" s="89"/>
      <c r="Z69" s="124"/>
      <c r="AA69" s="77" t="s">
        <v>381</v>
      </c>
      <c r="AB69" s="124"/>
      <c r="AC69" s="89" t="s">
        <v>456</v>
      </c>
      <c r="AD69" s="77" t="s">
        <v>185</v>
      </c>
      <c r="AE69" s="77" t="s">
        <v>185</v>
      </c>
      <c r="AF69" s="124"/>
      <c r="AG69" s="89"/>
      <c r="AH69" s="89" t="s">
        <v>865</v>
      </c>
      <c r="AI69" s="103"/>
      <c r="AJ69" s="124"/>
      <c r="AK69" s="124"/>
      <c r="AL69" s="89" t="s">
        <v>1410</v>
      </c>
      <c r="AM69" s="89" t="s">
        <v>1422</v>
      </c>
      <c r="AN69" s="124"/>
      <c r="AO69" s="89" t="s">
        <v>16</v>
      </c>
      <c r="AP69" s="124"/>
      <c r="AQ69" s="103"/>
      <c r="AR69" s="124"/>
      <c r="AS69" s="90"/>
      <c r="AT69" s="90" t="s">
        <v>904</v>
      </c>
      <c r="AU69" s="124"/>
      <c r="AV69" s="92" t="s">
        <v>1746</v>
      </c>
      <c r="AW69" s="92"/>
      <c r="AX69" s="188"/>
      <c r="AY69" s="89" t="s">
        <v>893</v>
      </c>
      <c r="AZ69" s="89" t="s">
        <v>957</v>
      </c>
      <c r="BA69" s="89" t="s">
        <v>860</v>
      </c>
      <c r="BB69" s="103"/>
      <c r="BC69" s="124"/>
      <c r="BD69" s="89"/>
      <c r="BE69" s="89" t="s">
        <v>150</v>
      </c>
      <c r="BF69" s="124"/>
      <c r="BG69" s="89"/>
      <c r="BH69" s="89" t="s">
        <v>150</v>
      </c>
      <c r="BI69" s="195" t="s">
        <v>1432</v>
      </c>
      <c r="BJ69" s="103"/>
      <c r="BK69" s="124"/>
      <c r="BL69" s="238"/>
      <c r="BM69" s="124"/>
      <c r="BN69" s="124"/>
      <c r="BO69" s="89"/>
      <c r="BP69" s="103"/>
      <c r="BQ69" s="124"/>
      <c r="BR69" s="101" t="s">
        <v>1436</v>
      </c>
      <c r="BT69" s="63"/>
      <c r="BU69" s="29"/>
      <c r="BV69" s="31" t="s">
        <v>926</v>
      </c>
    </row>
    <row r="70" spans="2:74" ht="108" outlineLevel="4">
      <c r="B70" s="51" t="s">
        <v>1473</v>
      </c>
      <c r="C70" s="41"/>
      <c r="D70" s="45"/>
      <c r="E70" t="s">
        <v>1634</v>
      </c>
      <c r="J70" s="21">
        <f t="shared" si="7"/>
        <v>23</v>
      </c>
      <c r="K70" s="8"/>
      <c r="L70" s="88" t="s">
        <v>73</v>
      </c>
      <c r="M70" s="89"/>
      <c r="N70" s="89"/>
      <c r="O70" s="89"/>
      <c r="P70" s="89" t="s">
        <v>277</v>
      </c>
      <c r="Q70" s="124"/>
      <c r="R70" s="89" t="s">
        <v>1772</v>
      </c>
      <c r="S70" s="91" t="s">
        <v>1772</v>
      </c>
      <c r="T70" s="124"/>
      <c r="U70" s="103"/>
      <c r="V70" s="124"/>
      <c r="W70" s="89" t="s">
        <v>1351</v>
      </c>
      <c r="X70" s="89" t="s">
        <v>1353</v>
      </c>
      <c r="Y70" s="89"/>
      <c r="Z70" s="124"/>
      <c r="AA70" s="77" t="s">
        <v>381</v>
      </c>
      <c r="AB70" s="124" t="s">
        <v>1716</v>
      </c>
      <c r="AC70" s="89" t="s">
        <v>456</v>
      </c>
      <c r="AD70" s="77" t="s">
        <v>185</v>
      </c>
      <c r="AE70" s="77" t="s">
        <v>185</v>
      </c>
      <c r="AF70" s="124"/>
      <c r="AG70" s="89"/>
      <c r="AH70" s="89" t="s">
        <v>865</v>
      </c>
      <c r="AI70" s="103"/>
      <c r="AJ70" s="124"/>
      <c r="AK70" s="124"/>
      <c r="AL70" s="89" t="s">
        <v>1410</v>
      </c>
      <c r="AM70" s="89" t="s">
        <v>1411</v>
      </c>
      <c r="AN70" s="124"/>
      <c r="AO70" s="89" t="s">
        <v>19</v>
      </c>
      <c r="AP70" s="124"/>
      <c r="AQ70" s="103"/>
      <c r="AR70" s="124"/>
      <c r="AS70" s="90"/>
      <c r="AT70" s="90" t="s">
        <v>904</v>
      </c>
      <c r="AU70" s="124"/>
      <c r="AV70" s="92" t="s">
        <v>1746</v>
      </c>
      <c r="AW70" s="92"/>
      <c r="AX70" s="188"/>
      <c r="AY70" s="89" t="s">
        <v>893</v>
      </c>
      <c r="AZ70" s="89"/>
      <c r="BA70" s="89" t="s">
        <v>860</v>
      </c>
      <c r="BB70" s="103"/>
      <c r="BC70" s="124"/>
      <c r="BD70" s="89"/>
      <c r="BE70" s="89" t="s">
        <v>150</v>
      </c>
      <c r="BF70" s="124"/>
      <c r="BG70" s="89"/>
      <c r="BH70" s="89" t="s">
        <v>150</v>
      </c>
      <c r="BI70" s="195" t="s">
        <v>1432</v>
      </c>
      <c r="BJ70" s="103"/>
      <c r="BK70" s="124"/>
      <c r="BL70" s="238"/>
      <c r="BM70" s="124"/>
      <c r="BN70" s="124"/>
      <c r="BO70" s="89"/>
      <c r="BP70" s="103"/>
      <c r="BQ70" s="124"/>
      <c r="BR70" s="101" t="s">
        <v>904</v>
      </c>
      <c r="BT70" s="63"/>
      <c r="BU70" s="29"/>
      <c r="BV70" s="31" t="s">
        <v>928</v>
      </c>
    </row>
    <row r="71" spans="2:74" ht="24" outlineLevel="4">
      <c r="B71" s="51" t="s">
        <v>1473</v>
      </c>
      <c r="C71" s="41"/>
      <c r="D71" s="45"/>
      <c r="E71" t="s">
        <v>1635</v>
      </c>
      <c r="J71" s="21">
        <f t="shared" si="7"/>
        <v>18</v>
      </c>
      <c r="K71" s="8"/>
      <c r="L71" s="88"/>
      <c r="M71" s="89"/>
      <c r="N71" s="89"/>
      <c r="O71" s="89"/>
      <c r="P71" s="89" t="s">
        <v>278</v>
      </c>
      <c r="Q71" s="124"/>
      <c r="R71" s="89"/>
      <c r="S71" s="124"/>
      <c r="T71" s="124"/>
      <c r="U71" s="103"/>
      <c r="V71" s="124"/>
      <c r="W71" s="89" t="s">
        <v>214</v>
      </c>
      <c r="X71" s="89" t="s">
        <v>1357</v>
      </c>
      <c r="Y71" s="89"/>
      <c r="Z71" s="124"/>
      <c r="AA71" s="77" t="s">
        <v>380</v>
      </c>
      <c r="AB71" s="124"/>
      <c r="AC71" s="89" t="s">
        <v>456</v>
      </c>
      <c r="AD71" s="89" t="s">
        <v>1329</v>
      </c>
      <c r="AE71" s="77" t="s">
        <v>1329</v>
      </c>
      <c r="AF71" s="124"/>
      <c r="AG71" s="89"/>
      <c r="AH71" s="89" t="s">
        <v>865</v>
      </c>
      <c r="AI71" s="103"/>
      <c r="AJ71" s="124"/>
      <c r="AK71" s="124"/>
      <c r="AL71" s="89" t="s">
        <v>1410</v>
      </c>
      <c r="AM71" s="89" t="s">
        <v>1411</v>
      </c>
      <c r="AN71" s="124"/>
      <c r="AO71" s="89" t="s">
        <v>19</v>
      </c>
      <c r="AP71" s="124"/>
      <c r="AQ71" s="103"/>
      <c r="AR71" s="124"/>
      <c r="AS71" s="90"/>
      <c r="AT71" s="90" t="s">
        <v>904</v>
      </c>
      <c r="AU71" s="124"/>
      <c r="AV71" s="92" t="s">
        <v>1747</v>
      </c>
      <c r="AW71" s="92"/>
      <c r="AX71" s="188"/>
      <c r="AY71" s="89" t="s">
        <v>894</v>
      </c>
      <c r="AZ71" s="89"/>
      <c r="BA71" s="89" t="s">
        <v>867</v>
      </c>
      <c r="BB71" s="103"/>
      <c r="BC71" s="124"/>
      <c r="BD71" s="89"/>
      <c r="BE71" s="89" t="s">
        <v>150</v>
      </c>
      <c r="BF71" s="124"/>
      <c r="BG71" s="89"/>
      <c r="BH71" s="89" t="s">
        <v>150</v>
      </c>
      <c r="BI71" s="195" t="s">
        <v>1432</v>
      </c>
      <c r="BJ71" s="103"/>
      <c r="BK71" s="124"/>
      <c r="BL71" s="238"/>
      <c r="BM71" s="124"/>
      <c r="BN71" s="124"/>
      <c r="BO71" s="89"/>
      <c r="BP71" s="103"/>
      <c r="BQ71" s="124"/>
      <c r="BR71" s="101"/>
      <c r="BT71" s="63"/>
      <c r="BU71" s="29"/>
      <c r="BV71" s="31" t="s">
        <v>929</v>
      </c>
    </row>
    <row r="72" spans="2:74" ht="72" outlineLevel="4">
      <c r="B72" s="51" t="s">
        <v>1473</v>
      </c>
      <c r="C72" s="41"/>
      <c r="D72" s="45"/>
      <c r="E72" t="s">
        <v>1636</v>
      </c>
      <c r="J72" s="21">
        <f t="shared" si="7"/>
        <v>28</v>
      </c>
      <c r="K72" s="8"/>
      <c r="L72" s="125" t="s">
        <v>79</v>
      </c>
      <c r="M72" s="89" t="s">
        <v>245</v>
      </c>
      <c r="N72" s="89"/>
      <c r="O72" s="89"/>
      <c r="P72" s="89" t="s">
        <v>279</v>
      </c>
      <c r="Q72" s="124"/>
      <c r="R72" s="91" t="s">
        <v>536</v>
      </c>
      <c r="S72" s="91" t="s">
        <v>1773</v>
      </c>
      <c r="T72" s="124"/>
      <c r="U72" s="103"/>
      <c r="V72" s="124"/>
      <c r="W72" s="89" t="s">
        <v>215</v>
      </c>
      <c r="X72" s="89" t="s">
        <v>1352</v>
      </c>
      <c r="Y72" s="89" t="s">
        <v>327</v>
      </c>
      <c r="Z72" s="124"/>
      <c r="AA72" s="77" t="s">
        <v>383</v>
      </c>
      <c r="AB72" s="124" t="s">
        <v>1717</v>
      </c>
      <c r="AC72" s="126" t="s">
        <v>1079</v>
      </c>
      <c r="AD72" s="77" t="s">
        <v>413</v>
      </c>
      <c r="AE72" s="77" t="s">
        <v>186</v>
      </c>
      <c r="AF72" s="124"/>
      <c r="AG72" s="89"/>
      <c r="AH72" s="89" t="s">
        <v>1126</v>
      </c>
      <c r="AI72" s="103"/>
      <c r="AJ72" s="124"/>
      <c r="AK72" s="124"/>
      <c r="AL72" s="89" t="s">
        <v>1410</v>
      </c>
      <c r="AM72" s="89" t="s">
        <v>1421</v>
      </c>
      <c r="AN72" s="124"/>
      <c r="AO72" s="89" t="s">
        <v>19</v>
      </c>
      <c r="AP72" s="124"/>
      <c r="AQ72" s="103"/>
      <c r="AR72" s="124"/>
      <c r="AS72" s="90"/>
      <c r="AT72" s="90" t="s">
        <v>904</v>
      </c>
      <c r="AU72" s="124"/>
      <c r="AV72" s="92" t="s">
        <v>1748</v>
      </c>
      <c r="AW72" s="92"/>
      <c r="AX72" s="188"/>
      <c r="AY72" s="89" t="s">
        <v>895</v>
      </c>
      <c r="AZ72" s="89" t="s">
        <v>956</v>
      </c>
      <c r="BA72" s="89" t="s">
        <v>868</v>
      </c>
      <c r="BB72" s="103"/>
      <c r="BC72" s="124"/>
      <c r="BD72" s="89"/>
      <c r="BE72" s="89" t="s">
        <v>155</v>
      </c>
      <c r="BF72" s="124"/>
      <c r="BG72" s="89"/>
      <c r="BH72" s="89" t="s">
        <v>800</v>
      </c>
      <c r="BI72" s="200" t="s">
        <v>764</v>
      </c>
      <c r="BJ72" s="103"/>
      <c r="BK72" s="124"/>
      <c r="BL72" s="234" t="s">
        <v>27</v>
      </c>
      <c r="BM72" s="124"/>
      <c r="BN72" s="124"/>
      <c r="BO72" s="89" t="s">
        <v>1101</v>
      </c>
      <c r="BP72" s="103"/>
      <c r="BQ72" s="124"/>
      <c r="BR72" s="101" t="s">
        <v>1437</v>
      </c>
      <c r="BT72" s="63"/>
      <c r="BU72" s="29"/>
      <c r="BV72" s="31" t="s">
        <v>930</v>
      </c>
    </row>
    <row r="73" spans="2:74" ht="108" outlineLevel="4">
      <c r="B73" s="51" t="s">
        <v>1473</v>
      </c>
      <c r="C73" s="41"/>
      <c r="D73" s="45"/>
      <c r="E73" t="s">
        <v>1637</v>
      </c>
      <c r="J73" s="21">
        <f t="shared" si="7"/>
        <v>29</v>
      </c>
      <c r="K73" s="8"/>
      <c r="L73" s="88"/>
      <c r="M73" s="89" t="s">
        <v>1766</v>
      </c>
      <c r="N73" s="89" t="s">
        <v>865</v>
      </c>
      <c r="O73" s="90" t="s">
        <v>865</v>
      </c>
      <c r="P73" s="89" t="s">
        <v>1329</v>
      </c>
      <c r="Q73" s="124"/>
      <c r="R73" s="89" t="s">
        <v>1073</v>
      </c>
      <c r="S73" s="91" t="s">
        <v>1073</v>
      </c>
      <c r="T73" s="124"/>
      <c r="U73" s="103"/>
      <c r="V73" s="124"/>
      <c r="W73" s="89" t="s">
        <v>1329</v>
      </c>
      <c r="X73" s="89" t="s">
        <v>1329</v>
      </c>
      <c r="Y73" s="89" t="s">
        <v>1329</v>
      </c>
      <c r="Z73" s="124"/>
      <c r="AA73" s="77" t="s">
        <v>381</v>
      </c>
      <c r="AB73" s="124" t="s">
        <v>1714</v>
      </c>
      <c r="AC73" s="89" t="s">
        <v>457</v>
      </c>
      <c r="AD73" s="77" t="s">
        <v>865</v>
      </c>
      <c r="AE73" s="77" t="s">
        <v>865</v>
      </c>
      <c r="AF73" s="124"/>
      <c r="AG73" s="89"/>
      <c r="AH73" s="89" t="s">
        <v>865</v>
      </c>
      <c r="AI73" s="103"/>
      <c r="AJ73" s="124"/>
      <c r="AK73" s="124"/>
      <c r="AL73" s="89" t="s">
        <v>1410</v>
      </c>
      <c r="AM73" s="89" t="s">
        <v>1411</v>
      </c>
      <c r="AN73" s="124"/>
      <c r="AO73" s="89" t="s">
        <v>19</v>
      </c>
      <c r="AP73" s="124"/>
      <c r="AQ73" s="103"/>
      <c r="AR73" s="124"/>
      <c r="AS73" s="90" t="s">
        <v>865</v>
      </c>
      <c r="AT73" s="90" t="s">
        <v>904</v>
      </c>
      <c r="AU73" s="124"/>
      <c r="AV73" s="90" t="s">
        <v>865</v>
      </c>
      <c r="AW73" s="90" t="s">
        <v>865</v>
      </c>
      <c r="AX73" s="90" t="s">
        <v>865</v>
      </c>
      <c r="AY73" s="89" t="s">
        <v>893</v>
      </c>
      <c r="AZ73" s="89"/>
      <c r="BA73" s="89" t="s">
        <v>860</v>
      </c>
      <c r="BB73" s="103"/>
      <c r="BC73" s="124"/>
      <c r="BD73" s="89"/>
      <c r="BE73" s="89" t="s">
        <v>865</v>
      </c>
      <c r="BF73" s="124"/>
      <c r="BG73" s="89"/>
      <c r="BH73" s="89" t="s">
        <v>865</v>
      </c>
      <c r="BI73" s="195" t="s">
        <v>856</v>
      </c>
      <c r="BJ73" s="103"/>
      <c r="BK73" s="124"/>
      <c r="BL73" s="238"/>
      <c r="BM73" s="124"/>
      <c r="BN73" s="124"/>
      <c r="BO73" s="89"/>
      <c r="BP73" s="103"/>
      <c r="BQ73" s="124"/>
      <c r="BR73" s="101" t="s">
        <v>1432</v>
      </c>
      <c r="BT73" s="63"/>
      <c r="BU73" s="29"/>
      <c r="BV73" s="31" t="s">
        <v>931</v>
      </c>
    </row>
    <row r="74" spans="2:74" ht="276" outlineLevel="2">
      <c r="B74" s="50" t="s">
        <v>102</v>
      </c>
      <c r="C74" s="40" t="s">
        <v>116</v>
      </c>
      <c r="D74" s="44"/>
      <c r="E74" s="5"/>
      <c r="F74" s="5"/>
      <c r="G74" s="5"/>
      <c r="H74" s="5"/>
      <c r="I74" s="227">
        <f>J74/53</f>
        <v>0.4339622641509434</v>
      </c>
      <c r="J74" s="204">
        <f t="shared" si="7"/>
        <v>23</v>
      </c>
      <c r="K74" s="13"/>
      <c r="L74" s="88" t="s">
        <v>94</v>
      </c>
      <c r="M74" s="89" t="s">
        <v>246</v>
      </c>
      <c r="N74" s="89"/>
      <c r="O74" s="89"/>
      <c r="P74" s="89" t="s">
        <v>280</v>
      </c>
      <c r="Q74" s="91"/>
      <c r="R74" s="89" t="s">
        <v>1034</v>
      </c>
      <c r="S74" s="91"/>
      <c r="T74" s="91"/>
      <c r="U74" s="109"/>
      <c r="V74" s="91" t="s">
        <v>1785</v>
      </c>
      <c r="W74" s="89"/>
      <c r="X74" s="89"/>
      <c r="Y74" s="89" t="s">
        <v>328</v>
      </c>
      <c r="Z74" s="91"/>
      <c r="AA74" s="77" t="s">
        <v>1589</v>
      </c>
      <c r="AB74" s="91" t="s">
        <v>1718</v>
      </c>
      <c r="AC74" s="89" t="s">
        <v>458</v>
      </c>
      <c r="AD74" s="89" t="s">
        <v>414</v>
      </c>
      <c r="AE74" s="89" t="s">
        <v>187</v>
      </c>
      <c r="AF74" s="91"/>
      <c r="AG74" s="89"/>
      <c r="AH74" s="89"/>
      <c r="AI74" s="109"/>
      <c r="AJ74" s="91"/>
      <c r="AK74" s="91"/>
      <c r="AL74" s="89" t="s">
        <v>334</v>
      </c>
      <c r="AM74" s="89" t="s">
        <v>545</v>
      </c>
      <c r="AN74" s="91"/>
      <c r="AO74" s="89" t="s">
        <v>1031</v>
      </c>
      <c r="AP74" s="91"/>
      <c r="AQ74" s="109"/>
      <c r="AR74" s="91"/>
      <c r="AS74" s="90"/>
      <c r="AT74" s="90" t="s">
        <v>740</v>
      </c>
      <c r="AU74" s="91"/>
      <c r="AV74" s="92" t="s">
        <v>1749</v>
      </c>
      <c r="AW74" s="92" t="s">
        <v>743</v>
      </c>
      <c r="AX74" s="92" t="s">
        <v>992</v>
      </c>
      <c r="AY74" s="89" t="s">
        <v>896</v>
      </c>
      <c r="AZ74" s="89"/>
      <c r="BA74" s="89"/>
      <c r="BB74" s="109"/>
      <c r="BC74" s="91"/>
      <c r="BD74" s="89"/>
      <c r="BE74" s="89" t="s">
        <v>1508</v>
      </c>
      <c r="BF74" s="91"/>
      <c r="BG74" s="89"/>
      <c r="BH74" s="89" t="s">
        <v>801</v>
      </c>
      <c r="BI74" s="200" t="s">
        <v>765</v>
      </c>
      <c r="BJ74" s="109"/>
      <c r="BK74" s="91"/>
      <c r="BL74" s="234" t="s">
        <v>28</v>
      </c>
      <c r="BM74" s="91"/>
      <c r="BN74" s="91"/>
      <c r="BO74" s="89"/>
      <c r="BP74" s="109"/>
      <c r="BQ74" s="91"/>
      <c r="BR74" s="101"/>
      <c r="BT74" s="63" t="s">
        <v>1548</v>
      </c>
      <c r="BU74" s="29" t="s">
        <v>932</v>
      </c>
      <c r="BV74" s="31" t="s">
        <v>1013</v>
      </c>
    </row>
    <row r="75" spans="2:74" ht="144" outlineLevel="3">
      <c r="B75" s="51" t="s">
        <v>1473</v>
      </c>
      <c r="C75" s="41"/>
      <c r="D75" s="45" t="s">
        <v>1638</v>
      </c>
      <c r="E75" s="6"/>
      <c r="F75" s="6"/>
      <c r="G75" s="6"/>
      <c r="H75" s="6"/>
      <c r="I75" s="6"/>
      <c r="J75" s="14"/>
      <c r="K75" s="15"/>
      <c r="L75" s="117"/>
      <c r="M75" s="89"/>
      <c r="N75" s="89"/>
      <c r="O75" s="118"/>
      <c r="P75" s="118"/>
      <c r="Q75" s="119"/>
      <c r="R75" s="118"/>
      <c r="S75" s="119"/>
      <c r="T75" s="119"/>
      <c r="U75" s="120"/>
      <c r="V75" s="119"/>
      <c r="W75" s="89" t="s">
        <v>1361</v>
      </c>
      <c r="X75" s="89" t="s">
        <v>1359</v>
      </c>
      <c r="Y75" s="89" t="s">
        <v>329</v>
      </c>
      <c r="Z75" s="119"/>
      <c r="AA75" s="77" t="s">
        <v>385</v>
      </c>
      <c r="AB75" s="119" t="s">
        <v>1719</v>
      </c>
      <c r="AC75" s="89"/>
      <c r="AD75" s="77"/>
      <c r="AE75" s="77" t="s">
        <v>188</v>
      </c>
      <c r="AF75" s="119"/>
      <c r="AG75" s="118"/>
      <c r="AH75" s="89"/>
      <c r="AI75" s="120"/>
      <c r="AJ75" s="119"/>
      <c r="AK75" s="119"/>
      <c r="AL75" s="89" t="s">
        <v>1410</v>
      </c>
      <c r="AM75" s="89" t="s">
        <v>1411</v>
      </c>
      <c r="AN75" s="119"/>
      <c r="AO75" s="89" t="s">
        <v>1412</v>
      </c>
      <c r="AP75" s="119"/>
      <c r="AQ75" s="120"/>
      <c r="AR75" s="119"/>
      <c r="AS75" s="90" t="s">
        <v>346</v>
      </c>
      <c r="AT75" s="90"/>
      <c r="AU75" s="119"/>
      <c r="AV75" s="122"/>
      <c r="AW75" s="122"/>
      <c r="AX75" s="188"/>
      <c r="AY75" s="89" t="s">
        <v>1329</v>
      </c>
      <c r="AZ75" s="118"/>
      <c r="BA75" s="89"/>
      <c r="BB75" s="120"/>
      <c r="BC75" s="119"/>
      <c r="BD75" s="118"/>
      <c r="BE75" s="118" t="s">
        <v>150</v>
      </c>
      <c r="BF75" s="119"/>
      <c r="BG75" s="118"/>
      <c r="BH75" s="89" t="s">
        <v>150</v>
      </c>
      <c r="BI75" s="197" t="s">
        <v>1432</v>
      </c>
      <c r="BJ75" s="120"/>
      <c r="BK75" s="119"/>
      <c r="BL75" s="238"/>
      <c r="BM75" s="119"/>
      <c r="BN75" s="119"/>
      <c r="BO75" s="89"/>
      <c r="BP75" s="120"/>
      <c r="BQ75" s="119"/>
      <c r="BR75" s="101"/>
      <c r="BT75" s="63"/>
      <c r="BU75" s="29"/>
      <c r="BV75" s="31" t="s">
        <v>933</v>
      </c>
    </row>
    <row r="76" spans="2:74" s="28" customFormat="1" ht="132" outlineLevel="4">
      <c r="B76" s="51" t="s">
        <v>1473</v>
      </c>
      <c r="C76" s="42"/>
      <c r="D76" s="46"/>
      <c r="E76" s="20" t="s">
        <v>1639</v>
      </c>
      <c r="F76" s="20"/>
      <c r="G76" s="20"/>
      <c r="H76" s="20"/>
      <c r="I76" s="20"/>
      <c r="J76" s="21">
        <f aca="true" t="shared" si="8" ref="J76:J87">COUNTA(L76:BR76)</f>
        <v>25</v>
      </c>
      <c r="K76" s="22"/>
      <c r="L76" s="123"/>
      <c r="M76" s="127">
        <v>750000</v>
      </c>
      <c r="N76" s="89">
        <v>700</v>
      </c>
      <c r="O76" s="89"/>
      <c r="P76" s="89" t="s">
        <v>281</v>
      </c>
      <c r="Q76" s="124"/>
      <c r="R76" s="89" t="s">
        <v>1021</v>
      </c>
      <c r="S76" s="124"/>
      <c r="T76" s="124"/>
      <c r="U76" s="103"/>
      <c r="V76" s="124"/>
      <c r="W76" s="89" t="s">
        <v>1358</v>
      </c>
      <c r="X76" s="89" t="s">
        <v>1360</v>
      </c>
      <c r="Y76" s="89" t="s">
        <v>330</v>
      </c>
      <c r="Z76" s="124"/>
      <c r="AA76" s="95" t="s">
        <v>384</v>
      </c>
      <c r="AB76" s="124"/>
      <c r="AC76" s="89" t="s">
        <v>459</v>
      </c>
      <c r="AD76" s="77">
        <v>100</v>
      </c>
      <c r="AE76" s="77" t="s">
        <v>189</v>
      </c>
      <c r="AF76" s="124"/>
      <c r="AG76" s="89"/>
      <c r="AH76" s="89">
        <v>400</v>
      </c>
      <c r="AI76" s="103"/>
      <c r="AJ76" s="124"/>
      <c r="AK76" s="124"/>
      <c r="AL76" s="89" t="s">
        <v>1410</v>
      </c>
      <c r="AM76" s="89" t="s">
        <v>546</v>
      </c>
      <c r="AN76" s="124"/>
      <c r="AO76" s="89" t="s">
        <v>809</v>
      </c>
      <c r="AP76" s="124"/>
      <c r="AQ76" s="103"/>
      <c r="AR76" s="124"/>
      <c r="AS76" s="90"/>
      <c r="AT76" s="90" t="s">
        <v>904</v>
      </c>
      <c r="AU76" s="124"/>
      <c r="AV76" s="92"/>
      <c r="AW76" s="92"/>
      <c r="AX76" s="188"/>
      <c r="AY76" s="89" t="s">
        <v>1329</v>
      </c>
      <c r="AZ76" s="89" t="s">
        <v>955</v>
      </c>
      <c r="BA76" s="89" t="s">
        <v>860</v>
      </c>
      <c r="BB76" s="103"/>
      <c r="BC76" s="124"/>
      <c r="BD76" s="89"/>
      <c r="BE76" s="89" t="s">
        <v>150</v>
      </c>
      <c r="BF76" s="124"/>
      <c r="BG76" s="89"/>
      <c r="BH76" s="89" t="s">
        <v>802</v>
      </c>
      <c r="BI76" s="200" t="s">
        <v>766</v>
      </c>
      <c r="BJ76" s="103"/>
      <c r="BK76" s="124"/>
      <c r="BL76" s="234" t="s">
        <v>29</v>
      </c>
      <c r="BM76" s="124"/>
      <c r="BN76" s="124"/>
      <c r="BO76" s="89">
        <v>17</v>
      </c>
      <c r="BP76" s="103"/>
      <c r="BQ76" s="124"/>
      <c r="BR76" s="101" t="s">
        <v>1538</v>
      </c>
      <c r="BT76" s="63"/>
      <c r="BU76" s="29"/>
      <c r="BV76" s="31" t="s">
        <v>935</v>
      </c>
    </row>
    <row r="77" spans="2:74" s="28" customFormat="1" ht="60" outlineLevel="4">
      <c r="B77" s="51" t="s">
        <v>1473</v>
      </c>
      <c r="C77" s="42"/>
      <c r="D77" s="46"/>
      <c r="E77" s="28" t="s">
        <v>1640</v>
      </c>
      <c r="J77" s="21">
        <f t="shared" si="8"/>
        <v>19</v>
      </c>
      <c r="K77" s="27"/>
      <c r="L77" s="123"/>
      <c r="M77" s="89"/>
      <c r="N77" s="89"/>
      <c r="O77" s="89"/>
      <c r="P77" s="89" t="s">
        <v>282</v>
      </c>
      <c r="Q77" s="124"/>
      <c r="R77" s="89" t="s">
        <v>1022</v>
      </c>
      <c r="S77" s="124"/>
      <c r="T77" s="124"/>
      <c r="U77" s="103"/>
      <c r="V77" s="124"/>
      <c r="W77" s="89" t="s">
        <v>216</v>
      </c>
      <c r="X77" s="89" t="s">
        <v>1329</v>
      </c>
      <c r="Y77" s="89" t="s">
        <v>1329</v>
      </c>
      <c r="Z77" s="124"/>
      <c r="AA77" s="77" t="s">
        <v>1590</v>
      </c>
      <c r="AB77" s="124"/>
      <c r="AC77" s="89" t="s">
        <v>460</v>
      </c>
      <c r="AD77" s="77"/>
      <c r="AE77" s="77" t="s">
        <v>190</v>
      </c>
      <c r="AF77" s="124"/>
      <c r="AG77" s="89"/>
      <c r="AH77" s="89"/>
      <c r="AI77" s="103"/>
      <c r="AJ77" s="124"/>
      <c r="AK77" s="124"/>
      <c r="AL77" s="89" t="s">
        <v>1410</v>
      </c>
      <c r="AM77" s="89" t="s">
        <v>1411</v>
      </c>
      <c r="AN77" s="124"/>
      <c r="AO77" s="89" t="s">
        <v>1413</v>
      </c>
      <c r="AP77" s="124"/>
      <c r="AQ77" s="103"/>
      <c r="AR77" s="124"/>
      <c r="AS77" s="90"/>
      <c r="AT77" s="90" t="s">
        <v>904</v>
      </c>
      <c r="AU77" s="124"/>
      <c r="AV77" s="92"/>
      <c r="AW77" s="92"/>
      <c r="AX77" s="188"/>
      <c r="AY77" s="89" t="s">
        <v>1329</v>
      </c>
      <c r="AZ77" s="89" t="s">
        <v>956</v>
      </c>
      <c r="BA77" s="89" t="s">
        <v>869</v>
      </c>
      <c r="BB77" s="103"/>
      <c r="BC77" s="124"/>
      <c r="BD77" s="89"/>
      <c r="BE77" s="89" t="s">
        <v>150</v>
      </c>
      <c r="BF77" s="124"/>
      <c r="BG77" s="89"/>
      <c r="BH77" s="89" t="s">
        <v>150</v>
      </c>
      <c r="BI77" s="195" t="s">
        <v>1432</v>
      </c>
      <c r="BJ77" s="103"/>
      <c r="BK77" s="124"/>
      <c r="BL77" s="238"/>
      <c r="BM77" s="124"/>
      <c r="BN77" s="124"/>
      <c r="BO77" s="89"/>
      <c r="BP77" s="103"/>
      <c r="BQ77" s="124"/>
      <c r="BR77" s="101" t="s">
        <v>1539</v>
      </c>
      <c r="BT77" s="63"/>
      <c r="BU77" s="29"/>
      <c r="BV77" s="31" t="s">
        <v>934</v>
      </c>
    </row>
    <row r="78" spans="2:74" ht="24" outlineLevel="3">
      <c r="B78" s="51" t="s">
        <v>1473</v>
      </c>
      <c r="C78" s="41"/>
      <c r="D78" s="45" t="s">
        <v>1516</v>
      </c>
      <c r="E78" s="6"/>
      <c r="F78" s="6"/>
      <c r="G78" s="6"/>
      <c r="H78" s="6"/>
      <c r="I78" s="6"/>
      <c r="J78" s="14">
        <f t="shared" si="8"/>
        <v>2</v>
      </c>
      <c r="K78" s="15"/>
      <c r="L78" s="117"/>
      <c r="M78" s="89"/>
      <c r="N78" s="89"/>
      <c r="O78" s="118"/>
      <c r="P78" s="118"/>
      <c r="Q78" s="119"/>
      <c r="R78" s="118"/>
      <c r="S78" s="119"/>
      <c r="T78" s="119"/>
      <c r="U78" s="120"/>
      <c r="V78" s="119"/>
      <c r="W78" s="89"/>
      <c r="X78" s="118"/>
      <c r="Y78" s="89"/>
      <c r="Z78" s="119"/>
      <c r="AA78" s="77"/>
      <c r="AB78" s="119"/>
      <c r="AC78" s="89"/>
      <c r="AD78" s="77"/>
      <c r="AE78" s="77" t="s">
        <v>191</v>
      </c>
      <c r="AF78" s="119"/>
      <c r="AG78" s="118"/>
      <c r="AH78" s="89"/>
      <c r="AI78" s="120"/>
      <c r="AJ78" s="119"/>
      <c r="AK78" s="119"/>
      <c r="AL78" s="89"/>
      <c r="AM78" s="89"/>
      <c r="AN78" s="119"/>
      <c r="AO78" s="89"/>
      <c r="AP78" s="119"/>
      <c r="AQ78" s="120"/>
      <c r="AR78" s="119"/>
      <c r="AS78" s="90"/>
      <c r="AT78" s="90"/>
      <c r="AU78" s="119"/>
      <c r="AV78" s="122"/>
      <c r="AW78" s="122"/>
      <c r="AX78" s="188"/>
      <c r="AY78" s="89" t="s">
        <v>1329</v>
      </c>
      <c r="AZ78" s="118"/>
      <c r="BA78" s="89"/>
      <c r="BB78" s="120"/>
      <c r="BC78" s="119"/>
      <c r="BD78" s="118"/>
      <c r="BE78" s="118"/>
      <c r="BF78" s="119"/>
      <c r="BG78" s="118"/>
      <c r="BH78" s="89"/>
      <c r="BI78" s="197"/>
      <c r="BJ78" s="120"/>
      <c r="BK78" s="119"/>
      <c r="BL78" s="238"/>
      <c r="BM78" s="119"/>
      <c r="BN78" s="119"/>
      <c r="BO78" s="89"/>
      <c r="BP78" s="120"/>
      <c r="BQ78" s="119"/>
      <c r="BR78" s="101"/>
      <c r="BT78" s="63"/>
      <c r="BU78" s="29"/>
      <c r="BV78" s="31" t="s">
        <v>936</v>
      </c>
    </row>
    <row r="79" spans="2:74" s="28" customFormat="1" ht="84" outlineLevel="4">
      <c r="B79" s="51" t="s">
        <v>1473</v>
      </c>
      <c r="C79" s="42"/>
      <c r="D79" s="46"/>
      <c r="E79" s="20" t="s">
        <v>1517</v>
      </c>
      <c r="F79" s="20"/>
      <c r="G79" s="20"/>
      <c r="H79" s="20"/>
      <c r="I79" s="20"/>
      <c r="J79" s="21">
        <f t="shared" si="8"/>
        <v>16</v>
      </c>
      <c r="K79" s="22"/>
      <c r="L79" s="123"/>
      <c r="M79" s="89"/>
      <c r="N79" s="89" t="s">
        <v>143</v>
      </c>
      <c r="O79" s="89"/>
      <c r="P79" s="89" t="s">
        <v>283</v>
      </c>
      <c r="Q79" s="124"/>
      <c r="R79" s="89" t="s">
        <v>1023</v>
      </c>
      <c r="S79" s="124"/>
      <c r="T79" s="124"/>
      <c r="U79" s="103"/>
      <c r="V79" s="124"/>
      <c r="W79" s="89"/>
      <c r="X79" s="89"/>
      <c r="Y79" s="89"/>
      <c r="Z79" s="124"/>
      <c r="AA79" s="77" t="s">
        <v>1591</v>
      </c>
      <c r="AB79" s="124" t="s">
        <v>1720</v>
      </c>
      <c r="AC79" s="89" t="s">
        <v>461</v>
      </c>
      <c r="AD79" s="77" t="s">
        <v>415</v>
      </c>
      <c r="AE79" s="77" t="s">
        <v>192</v>
      </c>
      <c r="AF79" s="124"/>
      <c r="AG79" s="89"/>
      <c r="AH79" s="89" t="s">
        <v>1127</v>
      </c>
      <c r="AI79" s="103"/>
      <c r="AJ79" s="124"/>
      <c r="AK79" s="124"/>
      <c r="AL79" s="89"/>
      <c r="AM79" s="89"/>
      <c r="AN79" s="124"/>
      <c r="AO79" s="89"/>
      <c r="AP79" s="124"/>
      <c r="AQ79" s="103"/>
      <c r="AR79" s="124"/>
      <c r="AS79" s="90"/>
      <c r="AT79" s="90"/>
      <c r="AU79" s="124"/>
      <c r="AV79" s="92"/>
      <c r="AW79" s="92"/>
      <c r="AX79" s="188"/>
      <c r="AY79" s="89" t="s">
        <v>1329</v>
      </c>
      <c r="AZ79" s="89"/>
      <c r="BA79" s="89" t="s">
        <v>860</v>
      </c>
      <c r="BB79" s="103"/>
      <c r="BC79" s="124"/>
      <c r="BD79" s="89"/>
      <c r="BE79" s="89" t="s">
        <v>150</v>
      </c>
      <c r="BF79" s="124"/>
      <c r="BG79" s="89"/>
      <c r="BH79" s="89" t="s">
        <v>803</v>
      </c>
      <c r="BI79" s="195" t="s">
        <v>1432</v>
      </c>
      <c r="BJ79" s="103"/>
      <c r="BK79" s="124"/>
      <c r="BL79" s="238"/>
      <c r="BM79" s="124"/>
      <c r="BN79" s="124"/>
      <c r="BO79" s="89" t="s">
        <v>1102</v>
      </c>
      <c r="BP79" s="103"/>
      <c r="BQ79" s="124"/>
      <c r="BR79" s="101" t="s">
        <v>904</v>
      </c>
      <c r="BT79" s="63"/>
      <c r="BU79" s="29"/>
      <c r="BV79" s="31" t="s">
        <v>939</v>
      </c>
    </row>
    <row r="80" spans="2:74" s="28" customFormat="1" ht="144" outlineLevel="4">
      <c r="B80" s="51" t="s">
        <v>1473</v>
      </c>
      <c r="C80" s="42"/>
      <c r="D80" s="46"/>
      <c r="E80" s="28" t="s">
        <v>1230</v>
      </c>
      <c r="J80" s="21">
        <f t="shared" si="8"/>
        <v>19</v>
      </c>
      <c r="K80" s="27"/>
      <c r="L80" s="123"/>
      <c r="M80" s="89"/>
      <c r="N80" s="89" t="s">
        <v>144</v>
      </c>
      <c r="O80" s="89"/>
      <c r="P80" s="89" t="s">
        <v>284</v>
      </c>
      <c r="Q80" s="124"/>
      <c r="R80" s="89" t="s">
        <v>284</v>
      </c>
      <c r="S80" s="124"/>
      <c r="T80" s="124"/>
      <c r="U80" s="103"/>
      <c r="V80" s="124"/>
      <c r="W80" s="89"/>
      <c r="X80" s="89"/>
      <c r="Y80" s="89"/>
      <c r="Z80" s="124"/>
      <c r="AA80" s="77" t="s">
        <v>1592</v>
      </c>
      <c r="AB80" s="124"/>
      <c r="AC80" s="89" t="s">
        <v>1080</v>
      </c>
      <c r="AD80" s="77"/>
      <c r="AE80" s="77" t="s">
        <v>191</v>
      </c>
      <c r="AF80" s="124"/>
      <c r="AG80" s="89"/>
      <c r="AH80" s="89" t="s">
        <v>1128</v>
      </c>
      <c r="AI80" s="103"/>
      <c r="AJ80" s="124"/>
      <c r="AK80" s="124"/>
      <c r="AL80" s="89" t="s">
        <v>1414</v>
      </c>
      <c r="AM80" s="89" t="s">
        <v>1414</v>
      </c>
      <c r="AN80" s="124"/>
      <c r="AO80" s="89" t="s">
        <v>1415</v>
      </c>
      <c r="AP80" s="124"/>
      <c r="AQ80" s="103"/>
      <c r="AR80" s="124"/>
      <c r="AS80" s="90"/>
      <c r="AT80" s="90" t="s">
        <v>904</v>
      </c>
      <c r="AU80" s="124"/>
      <c r="AV80" s="92"/>
      <c r="AW80" s="92"/>
      <c r="AX80" s="188"/>
      <c r="AY80" s="89" t="s">
        <v>1329</v>
      </c>
      <c r="AZ80" s="89" t="s">
        <v>904</v>
      </c>
      <c r="BA80" s="89" t="s">
        <v>869</v>
      </c>
      <c r="BB80" s="103"/>
      <c r="BC80" s="124"/>
      <c r="BD80" s="89"/>
      <c r="BE80" s="89" t="s">
        <v>150</v>
      </c>
      <c r="BF80" s="124"/>
      <c r="BG80" s="89"/>
      <c r="BH80" s="89" t="s">
        <v>1432</v>
      </c>
      <c r="BI80" s="200" t="s">
        <v>767</v>
      </c>
      <c r="BJ80" s="103"/>
      <c r="BK80" s="124"/>
      <c r="BL80" s="238"/>
      <c r="BM80" s="124"/>
      <c r="BN80" s="124"/>
      <c r="BO80" s="89" t="s">
        <v>1103</v>
      </c>
      <c r="BP80" s="103"/>
      <c r="BQ80" s="124"/>
      <c r="BR80" s="101" t="s">
        <v>904</v>
      </c>
      <c r="BT80" s="63"/>
      <c r="BU80" s="29"/>
      <c r="BV80" s="31" t="s">
        <v>937</v>
      </c>
    </row>
    <row r="81" spans="2:74" s="28" customFormat="1" ht="108" outlineLevel="4">
      <c r="B81" s="51" t="s">
        <v>1473</v>
      </c>
      <c r="C81" s="42"/>
      <c r="D81" s="46"/>
      <c r="E81" s="28" t="s">
        <v>1231</v>
      </c>
      <c r="J81" s="21">
        <f t="shared" si="8"/>
        <v>14</v>
      </c>
      <c r="K81" s="27"/>
      <c r="L81" s="123"/>
      <c r="M81" s="89"/>
      <c r="N81" s="89" t="s">
        <v>145</v>
      </c>
      <c r="O81" s="89"/>
      <c r="P81" s="89" t="s">
        <v>285</v>
      </c>
      <c r="Q81" s="124"/>
      <c r="R81" s="89" t="s">
        <v>285</v>
      </c>
      <c r="S81" s="124"/>
      <c r="T81" s="124"/>
      <c r="U81" s="103"/>
      <c r="V81" s="124"/>
      <c r="W81" s="89"/>
      <c r="X81" s="89"/>
      <c r="Y81" s="89"/>
      <c r="Z81" s="124"/>
      <c r="AA81" s="77" t="s">
        <v>1593</v>
      </c>
      <c r="AB81" s="124" t="s">
        <v>1721</v>
      </c>
      <c r="AC81" s="89" t="s">
        <v>1081</v>
      </c>
      <c r="AD81" s="77"/>
      <c r="AE81" s="77" t="s">
        <v>193</v>
      </c>
      <c r="AF81" s="124"/>
      <c r="AG81" s="89"/>
      <c r="AH81" s="89"/>
      <c r="AI81" s="103"/>
      <c r="AJ81" s="124"/>
      <c r="AK81" s="124"/>
      <c r="AL81" s="89"/>
      <c r="AM81" s="89"/>
      <c r="AN81" s="124"/>
      <c r="AO81" s="89"/>
      <c r="AP81" s="124"/>
      <c r="AQ81" s="103"/>
      <c r="AR81" s="124"/>
      <c r="AS81" s="90"/>
      <c r="AT81" s="90" t="s">
        <v>904</v>
      </c>
      <c r="AU81" s="124"/>
      <c r="AV81" s="92"/>
      <c r="AW81" s="92"/>
      <c r="AX81" s="188"/>
      <c r="AY81" s="89" t="s">
        <v>1329</v>
      </c>
      <c r="AZ81" s="89"/>
      <c r="BA81" s="89" t="s">
        <v>870</v>
      </c>
      <c r="BB81" s="103"/>
      <c r="BC81" s="124"/>
      <c r="BD81" s="89"/>
      <c r="BE81" s="89" t="s">
        <v>150</v>
      </c>
      <c r="BF81" s="124"/>
      <c r="BG81" s="89"/>
      <c r="BH81" s="89" t="s">
        <v>1432</v>
      </c>
      <c r="BI81" s="200" t="s">
        <v>768</v>
      </c>
      <c r="BJ81" s="103"/>
      <c r="BK81" s="124"/>
      <c r="BL81" s="238"/>
      <c r="BM81" s="124"/>
      <c r="BN81" s="124"/>
      <c r="BO81" s="89"/>
      <c r="BP81" s="103"/>
      <c r="BQ81" s="124"/>
      <c r="BR81" s="101" t="s">
        <v>904</v>
      </c>
      <c r="BT81" s="63"/>
      <c r="BU81" s="29"/>
      <c r="BV81" s="31" t="s">
        <v>938</v>
      </c>
    </row>
    <row r="82" spans="2:74" ht="36" outlineLevel="3">
      <c r="B82" s="51" t="s">
        <v>1473</v>
      </c>
      <c r="C82" s="41"/>
      <c r="D82" s="45" t="s">
        <v>1232</v>
      </c>
      <c r="E82" s="6"/>
      <c r="F82" s="6"/>
      <c r="G82" s="6"/>
      <c r="H82" s="6"/>
      <c r="I82" s="6"/>
      <c r="J82" s="14">
        <f t="shared" si="8"/>
        <v>2</v>
      </c>
      <c r="K82" s="15"/>
      <c r="L82" s="117"/>
      <c r="M82" s="89"/>
      <c r="N82" s="89"/>
      <c r="O82" s="118"/>
      <c r="P82" s="118"/>
      <c r="Q82" s="119"/>
      <c r="R82" s="118" t="s">
        <v>1024</v>
      </c>
      <c r="S82" s="119"/>
      <c r="T82" s="119"/>
      <c r="U82" s="120"/>
      <c r="V82" s="119"/>
      <c r="W82" s="89"/>
      <c r="X82" s="118"/>
      <c r="Y82" s="89"/>
      <c r="Z82" s="119"/>
      <c r="AA82" s="77"/>
      <c r="AB82" s="119"/>
      <c r="AC82" s="89"/>
      <c r="AD82" s="77"/>
      <c r="AE82" s="77"/>
      <c r="AF82" s="119"/>
      <c r="AG82" s="118"/>
      <c r="AH82" s="89"/>
      <c r="AI82" s="120"/>
      <c r="AJ82" s="119"/>
      <c r="AK82" s="119"/>
      <c r="AL82" s="89"/>
      <c r="AM82" s="89"/>
      <c r="AN82" s="119"/>
      <c r="AO82" s="89"/>
      <c r="AP82" s="119"/>
      <c r="AQ82" s="120"/>
      <c r="AR82" s="119"/>
      <c r="AS82" s="90"/>
      <c r="AT82" s="90"/>
      <c r="AU82" s="119"/>
      <c r="AV82" s="122"/>
      <c r="AW82" s="122"/>
      <c r="AX82" s="188"/>
      <c r="AY82" s="89" t="s">
        <v>1329</v>
      </c>
      <c r="AZ82" s="118"/>
      <c r="BA82" s="89"/>
      <c r="BB82" s="120"/>
      <c r="BC82" s="119"/>
      <c r="BD82" s="118"/>
      <c r="BE82" s="118"/>
      <c r="BF82" s="119"/>
      <c r="BG82" s="118"/>
      <c r="BH82" s="89"/>
      <c r="BI82" s="197"/>
      <c r="BJ82" s="120"/>
      <c r="BK82" s="119"/>
      <c r="BL82" s="238"/>
      <c r="BM82" s="119"/>
      <c r="BN82" s="119"/>
      <c r="BO82" s="89"/>
      <c r="BP82" s="120"/>
      <c r="BQ82" s="119"/>
      <c r="BR82" s="101"/>
      <c r="BT82" s="63"/>
      <c r="BU82" s="29"/>
      <c r="BV82" s="31" t="s">
        <v>940</v>
      </c>
    </row>
    <row r="83" spans="2:74" s="28" customFormat="1" ht="36" outlineLevel="4">
      <c r="B83" s="51" t="s">
        <v>1473</v>
      </c>
      <c r="C83" s="42"/>
      <c r="D83" s="46"/>
      <c r="E83" s="20" t="s">
        <v>1233</v>
      </c>
      <c r="F83" s="20"/>
      <c r="G83" s="20"/>
      <c r="H83" s="20"/>
      <c r="I83" s="20"/>
      <c r="J83" s="21">
        <f t="shared" si="8"/>
        <v>23</v>
      </c>
      <c r="K83" s="22"/>
      <c r="L83" s="123"/>
      <c r="M83" s="89"/>
      <c r="N83" s="89" t="s">
        <v>1233</v>
      </c>
      <c r="O83" s="89"/>
      <c r="P83" s="89" t="s">
        <v>286</v>
      </c>
      <c r="Q83" s="124"/>
      <c r="R83" s="89" t="s">
        <v>1036</v>
      </c>
      <c r="S83" s="124"/>
      <c r="T83" s="124"/>
      <c r="U83" s="103"/>
      <c r="V83" s="124"/>
      <c r="W83" s="89" t="s">
        <v>217</v>
      </c>
      <c r="X83" s="89" t="s">
        <v>1366</v>
      </c>
      <c r="Y83" s="89"/>
      <c r="Z83" s="124"/>
      <c r="AA83" s="77" t="s">
        <v>1594</v>
      </c>
      <c r="AB83" s="124" t="s">
        <v>1722</v>
      </c>
      <c r="AC83" s="89" t="s">
        <v>1082</v>
      </c>
      <c r="AD83" s="77" t="s">
        <v>416</v>
      </c>
      <c r="AE83" s="77" t="s">
        <v>1129</v>
      </c>
      <c r="AF83" s="124"/>
      <c r="AG83" s="89"/>
      <c r="AH83" s="89" t="s">
        <v>1129</v>
      </c>
      <c r="AI83" s="103"/>
      <c r="AJ83" s="124"/>
      <c r="AK83" s="124"/>
      <c r="AL83" s="89" t="s">
        <v>856</v>
      </c>
      <c r="AM83" s="89"/>
      <c r="AN83" s="124"/>
      <c r="AO83" s="89"/>
      <c r="AP83" s="124"/>
      <c r="AQ83" s="103"/>
      <c r="AR83" s="124"/>
      <c r="AS83" s="90" t="s">
        <v>904</v>
      </c>
      <c r="AT83" s="90" t="s">
        <v>904</v>
      </c>
      <c r="AU83" s="124"/>
      <c r="AV83" s="92"/>
      <c r="AW83" s="92"/>
      <c r="AX83" s="188"/>
      <c r="AY83" s="89" t="s">
        <v>1329</v>
      </c>
      <c r="AZ83" s="89" t="s">
        <v>904</v>
      </c>
      <c r="BA83" s="89" t="s">
        <v>871</v>
      </c>
      <c r="BB83" s="103"/>
      <c r="BC83" s="124"/>
      <c r="BD83" s="89"/>
      <c r="BE83" s="89" t="s">
        <v>1766</v>
      </c>
      <c r="BF83" s="124"/>
      <c r="BG83" s="89"/>
      <c r="BH83" s="89" t="s">
        <v>1766</v>
      </c>
      <c r="BI83" s="195" t="s">
        <v>856</v>
      </c>
      <c r="BJ83" s="103"/>
      <c r="BK83" s="124"/>
      <c r="BL83" s="249" t="s">
        <v>904</v>
      </c>
      <c r="BM83" s="124"/>
      <c r="BN83" s="124"/>
      <c r="BO83" s="89" t="s">
        <v>1104</v>
      </c>
      <c r="BP83" s="103"/>
      <c r="BQ83" s="124"/>
      <c r="BR83" s="101" t="s">
        <v>1540</v>
      </c>
      <c r="BT83" s="63"/>
      <c r="BU83" s="29"/>
      <c r="BV83" s="31" t="s">
        <v>942</v>
      </c>
    </row>
    <row r="84" spans="2:74" s="28" customFormat="1" ht="24" outlineLevel="4">
      <c r="B84" s="51" t="s">
        <v>1473</v>
      </c>
      <c r="C84" s="42"/>
      <c r="D84" s="46"/>
      <c r="E84" s="28" t="s">
        <v>1471</v>
      </c>
      <c r="J84" s="21">
        <f t="shared" si="8"/>
        <v>16</v>
      </c>
      <c r="K84" s="27"/>
      <c r="L84" s="123"/>
      <c r="M84" s="89" t="s">
        <v>1438</v>
      </c>
      <c r="N84" s="89"/>
      <c r="O84" s="89"/>
      <c r="P84" s="89" t="s">
        <v>287</v>
      </c>
      <c r="Q84" s="124"/>
      <c r="R84" s="89" t="s">
        <v>1035</v>
      </c>
      <c r="S84" s="124"/>
      <c r="T84" s="124"/>
      <c r="U84" s="103"/>
      <c r="V84" s="124"/>
      <c r="W84" s="89" t="s">
        <v>218</v>
      </c>
      <c r="X84" s="89" t="s">
        <v>1366</v>
      </c>
      <c r="Y84" s="89" t="s">
        <v>1362</v>
      </c>
      <c r="Z84" s="124"/>
      <c r="AA84" s="77" t="s">
        <v>1595</v>
      </c>
      <c r="AB84" s="124" t="s">
        <v>1723</v>
      </c>
      <c r="AC84" s="89"/>
      <c r="AD84" s="77"/>
      <c r="AE84" s="77"/>
      <c r="AF84" s="124"/>
      <c r="AG84" s="89"/>
      <c r="AH84" s="89"/>
      <c r="AI84" s="103"/>
      <c r="AJ84" s="124"/>
      <c r="AK84" s="124"/>
      <c r="AL84" s="89" t="s">
        <v>1409</v>
      </c>
      <c r="AM84" s="89"/>
      <c r="AN84" s="124"/>
      <c r="AO84" s="89"/>
      <c r="AP84" s="124"/>
      <c r="AQ84" s="103"/>
      <c r="AR84" s="124"/>
      <c r="AS84" s="90"/>
      <c r="AT84" s="90"/>
      <c r="AU84" s="124"/>
      <c r="AV84" s="92"/>
      <c r="AW84" s="92"/>
      <c r="AX84" s="188"/>
      <c r="AY84" s="89" t="s">
        <v>1329</v>
      </c>
      <c r="AZ84" s="89"/>
      <c r="BA84" s="89" t="s">
        <v>872</v>
      </c>
      <c r="BB84" s="103"/>
      <c r="BC84" s="124"/>
      <c r="BD84" s="89"/>
      <c r="BE84" s="89" t="s">
        <v>156</v>
      </c>
      <c r="BF84" s="124"/>
      <c r="BG84" s="89"/>
      <c r="BH84" s="89" t="s">
        <v>167</v>
      </c>
      <c r="BI84" s="200" t="s">
        <v>769</v>
      </c>
      <c r="BJ84" s="103"/>
      <c r="BK84" s="124"/>
      <c r="BL84" s="250" t="s">
        <v>904</v>
      </c>
      <c r="BM84" s="124"/>
      <c r="BN84" s="124"/>
      <c r="BO84" s="89"/>
      <c r="BP84" s="103"/>
      <c r="BQ84" s="124"/>
      <c r="BR84" s="101" t="s">
        <v>1540</v>
      </c>
      <c r="BT84" s="63"/>
      <c r="BU84" s="29"/>
      <c r="BV84" s="31" t="s">
        <v>941</v>
      </c>
    </row>
    <row r="85" spans="2:74" ht="36" outlineLevel="3">
      <c r="B85" s="51" t="s">
        <v>1473</v>
      </c>
      <c r="C85" s="41"/>
      <c r="D85" s="45" t="s">
        <v>1234</v>
      </c>
      <c r="E85" s="6"/>
      <c r="F85" s="6"/>
      <c r="G85" s="6"/>
      <c r="H85" s="6"/>
      <c r="I85" s="6"/>
      <c r="J85" s="14">
        <f t="shared" si="8"/>
        <v>27</v>
      </c>
      <c r="K85" s="15"/>
      <c r="L85" s="117"/>
      <c r="M85" s="89" t="s">
        <v>1445</v>
      </c>
      <c r="N85" s="89" t="s">
        <v>832</v>
      </c>
      <c r="O85" s="118" t="s">
        <v>1444</v>
      </c>
      <c r="P85" s="118" t="s">
        <v>300</v>
      </c>
      <c r="Q85" s="157" t="s">
        <v>1074</v>
      </c>
      <c r="R85" s="118" t="s">
        <v>1693</v>
      </c>
      <c r="S85" s="119"/>
      <c r="T85" s="119"/>
      <c r="U85" s="120"/>
      <c r="V85" s="119"/>
      <c r="W85" s="89" t="s">
        <v>1364</v>
      </c>
      <c r="X85" s="118" t="s">
        <v>1365</v>
      </c>
      <c r="Y85" s="118" t="s">
        <v>1365</v>
      </c>
      <c r="Z85" s="119"/>
      <c r="AA85" s="77" t="s">
        <v>1439</v>
      </c>
      <c r="AB85" s="119"/>
      <c r="AC85" s="89" t="s">
        <v>1440</v>
      </c>
      <c r="AD85" s="89" t="s">
        <v>1440</v>
      </c>
      <c r="AE85" s="89" t="s">
        <v>1440</v>
      </c>
      <c r="AF85" s="119"/>
      <c r="AG85" s="118"/>
      <c r="AH85" s="89" t="s">
        <v>1443</v>
      </c>
      <c r="AI85" s="120"/>
      <c r="AJ85" s="119"/>
      <c r="AK85" s="119"/>
      <c r="AL85" s="89" t="s">
        <v>1416</v>
      </c>
      <c r="AM85" s="89" t="s">
        <v>1416</v>
      </c>
      <c r="AN85" s="119"/>
      <c r="AO85" s="89" t="s">
        <v>1416</v>
      </c>
      <c r="AP85" s="119"/>
      <c r="AQ85" s="120"/>
      <c r="AR85" s="119"/>
      <c r="AS85" s="90" t="s">
        <v>1441</v>
      </c>
      <c r="AT85" s="90" t="s">
        <v>1441</v>
      </c>
      <c r="AU85" s="119"/>
      <c r="AV85" s="90" t="s">
        <v>1441</v>
      </c>
      <c r="AW85" s="90" t="s">
        <v>1441</v>
      </c>
      <c r="AX85" s="90" t="s">
        <v>1441</v>
      </c>
      <c r="AY85" s="90" t="s">
        <v>1441</v>
      </c>
      <c r="AZ85" s="118"/>
      <c r="BA85" s="89"/>
      <c r="BB85" s="120"/>
      <c r="BC85" s="119"/>
      <c r="BD85" s="118"/>
      <c r="BE85" s="118" t="s">
        <v>1446</v>
      </c>
      <c r="BF85" s="119"/>
      <c r="BG85" s="118"/>
      <c r="BH85" s="118" t="s">
        <v>1446</v>
      </c>
      <c r="BI85" s="118" t="s">
        <v>1446</v>
      </c>
      <c r="BJ85" s="120"/>
      <c r="BK85" s="119"/>
      <c r="BL85" s="238"/>
      <c r="BM85" s="119"/>
      <c r="BN85" s="119"/>
      <c r="BO85" s="89"/>
      <c r="BP85" s="120"/>
      <c r="BQ85" s="119"/>
      <c r="BR85" s="101" t="s">
        <v>1541</v>
      </c>
      <c r="BT85" s="63"/>
      <c r="BU85" s="29"/>
      <c r="BV85" s="31" t="s">
        <v>943</v>
      </c>
    </row>
    <row r="86" spans="2:74" ht="96" outlineLevel="4">
      <c r="B86" s="51" t="s">
        <v>1473</v>
      </c>
      <c r="C86" s="41"/>
      <c r="D86" s="45"/>
      <c r="E86" t="s">
        <v>1235</v>
      </c>
      <c r="J86" s="21">
        <f t="shared" si="8"/>
        <v>33</v>
      </c>
      <c r="K86" s="8"/>
      <c r="L86" s="123"/>
      <c r="M86" s="89" t="s">
        <v>1329</v>
      </c>
      <c r="N86" s="89" t="s">
        <v>1329</v>
      </c>
      <c r="O86" s="89" t="s">
        <v>1329</v>
      </c>
      <c r="P86" s="89" t="s">
        <v>301</v>
      </c>
      <c r="Q86" s="124"/>
      <c r="R86" s="89" t="s">
        <v>1694</v>
      </c>
      <c r="S86" s="124"/>
      <c r="T86" s="124"/>
      <c r="U86" s="103"/>
      <c r="V86" s="124"/>
      <c r="W86" s="89" t="s">
        <v>219</v>
      </c>
      <c r="X86" s="89" t="s">
        <v>1363</v>
      </c>
      <c r="Y86" s="89" t="s">
        <v>1363</v>
      </c>
      <c r="Z86" s="124"/>
      <c r="AA86" s="77" t="s">
        <v>500</v>
      </c>
      <c r="AB86" s="124" t="s">
        <v>1724</v>
      </c>
      <c r="AC86" s="89" t="s">
        <v>1083</v>
      </c>
      <c r="AD86" s="77" t="s">
        <v>417</v>
      </c>
      <c r="AE86" s="77" t="s">
        <v>1442</v>
      </c>
      <c r="AF86" s="124"/>
      <c r="AG86" s="89"/>
      <c r="AH86" s="89" t="s">
        <v>1130</v>
      </c>
      <c r="AI86" s="103"/>
      <c r="AJ86" s="124"/>
      <c r="AK86" s="124"/>
      <c r="AL86" s="89" t="s">
        <v>1766</v>
      </c>
      <c r="AM86" s="89" t="s">
        <v>1766</v>
      </c>
      <c r="AN86" s="124"/>
      <c r="AO86" s="89" t="s">
        <v>1766</v>
      </c>
      <c r="AP86" s="124"/>
      <c r="AQ86" s="103"/>
      <c r="AR86" s="124"/>
      <c r="AS86" s="188" t="s">
        <v>1329</v>
      </c>
      <c r="AT86" s="188" t="s">
        <v>1329</v>
      </c>
      <c r="AU86" s="188" t="s">
        <v>1329</v>
      </c>
      <c r="AV86" s="188" t="s">
        <v>1329</v>
      </c>
      <c r="AW86" s="188" t="s">
        <v>1329</v>
      </c>
      <c r="AX86" s="188" t="s">
        <v>1329</v>
      </c>
      <c r="AY86" s="188" t="s">
        <v>1329</v>
      </c>
      <c r="AZ86" s="89"/>
      <c r="BA86" s="89" t="s">
        <v>1329</v>
      </c>
      <c r="BB86" s="103"/>
      <c r="BC86" s="124"/>
      <c r="BD86" s="89" t="s">
        <v>904</v>
      </c>
      <c r="BE86" s="89" t="s">
        <v>904</v>
      </c>
      <c r="BF86" s="124"/>
      <c r="BG86" s="89"/>
      <c r="BH86" s="89" t="s">
        <v>804</v>
      </c>
      <c r="BI86" s="200" t="s">
        <v>770</v>
      </c>
      <c r="BJ86" s="103"/>
      <c r="BK86" s="124" t="s">
        <v>904</v>
      </c>
      <c r="BL86" s="250" t="s">
        <v>904</v>
      </c>
      <c r="BM86" s="124"/>
      <c r="BN86" s="124"/>
      <c r="BO86" s="89"/>
      <c r="BP86" s="103"/>
      <c r="BQ86" s="124" t="s">
        <v>904</v>
      </c>
      <c r="BR86" s="101" t="s">
        <v>1542</v>
      </c>
      <c r="BT86" s="63"/>
      <c r="BU86" s="29"/>
      <c r="BV86" s="31" t="s">
        <v>945</v>
      </c>
    </row>
    <row r="87" spans="2:74" ht="72" outlineLevel="4">
      <c r="B87" s="51" t="s">
        <v>1473</v>
      </c>
      <c r="C87" s="41"/>
      <c r="D87" s="45"/>
      <c r="E87" t="s">
        <v>1236</v>
      </c>
      <c r="J87" s="21">
        <f t="shared" si="8"/>
        <v>33</v>
      </c>
      <c r="K87" s="8"/>
      <c r="L87" s="123"/>
      <c r="M87" s="89" t="s">
        <v>1329</v>
      </c>
      <c r="N87" s="89" t="s">
        <v>1329</v>
      </c>
      <c r="O87" s="89" t="s">
        <v>1329</v>
      </c>
      <c r="P87" s="89" t="s">
        <v>1329</v>
      </c>
      <c r="Q87" s="124"/>
      <c r="R87" s="89" t="s">
        <v>1329</v>
      </c>
      <c r="S87" s="124"/>
      <c r="T87" s="124"/>
      <c r="U87" s="103"/>
      <c r="V87" s="124"/>
      <c r="W87" s="89" t="s">
        <v>1329</v>
      </c>
      <c r="X87" s="89" t="s">
        <v>1329</v>
      </c>
      <c r="Y87" s="89" t="s">
        <v>1329</v>
      </c>
      <c r="Z87" s="124"/>
      <c r="AA87" s="77" t="s">
        <v>501</v>
      </c>
      <c r="AB87" s="124"/>
      <c r="AC87" s="89" t="s">
        <v>462</v>
      </c>
      <c r="AD87" s="195" t="s">
        <v>1329</v>
      </c>
      <c r="AE87" s="195" t="s">
        <v>1329</v>
      </c>
      <c r="AF87" s="124"/>
      <c r="AG87" s="195" t="s">
        <v>1329</v>
      </c>
      <c r="AH87" s="195" t="s">
        <v>1329</v>
      </c>
      <c r="AI87" s="103"/>
      <c r="AJ87" s="124"/>
      <c r="AK87" s="124"/>
      <c r="AL87" s="89" t="s">
        <v>1329</v>
      </c>
      <c r="AM87" s="89" t="s">
        <v>1329</v>
      </c>
      <c r="AN87" s="124"/>
      <c r="AO87" s="89" t="s">
        <v>1329</v>
      </c>
      <c r="AP87" s="124"/>
      <c r="AQ87" s="103"/>
      <c r="AR87" s="124"/>
      <c r="AS87" s="90" t="s">
        <v>904</v>
      </c>
      <c r="AT87" s="90" t="s">
        <v>904</v>
      </c>
      <c r="AU87" s="124"/>
      <c r="AV87" s="92" t="s">
        <v>904</v>
      </c>
      <c r="AW87" s="92" t="s">
        <v>904</v>
      </c>
      <c r="AX87" s="188" t="s">
        <v>904</v>
      </c>
      <c r="AY87" s="89" t="s">
        <v>897</v>
      </c>
      <c r="AZ87" s="89" t="s">
        <v>904</v>
      </c>
      <c r="BA87" s="89" t="s">
        <v>873</v>
      </c>
      <c r="BB87" s="103"/>
      <c r="BC87" s="124"/>
      <c r="BD87" s="195" t="s">
        <v>1329</v>
      </c>
      <c r="BE87" s="195" t="s">
        <v>1329</v>
      </c>
      <c r="BF87" s="124"/>
      <c r="BG87" s="195" t="s">
        <v>1329</v>
      </c>
      <c r="BH87" s="195" t="s">
        <v>1329</v>
      </c>
      <c r="BI87" s="195" t="s">
        <v>1329</v>
      </c>
      <c r="BJ87" s="103"/>
      <c r="BK87" s="124"/>
      <c r="BL87" s="234" t="s">
        <v>1100</v>
      </c>
      <c r="BM87" s="124"/>
      <c r="BN87" s="124"/>
      <c r="BO87" s="89" t="s">
        <v>1329</v>
      </c>
      <c r="BP87" s="103"/>
      <c r="BQ87" s="124"/>
      <c r="BR87" s="101" t="s">
        <v>1329</v>
      </c>
      <c r="BT87" s="63"/>
      <c r="BU87" s="29"/>
      <c r="BV87" s="31" t="s">
        <v>944</v>
      </c>
    </row>
    <row r="88" spans="2:74" ht="46.5" customHeight="1" outlineLevel="1">
      <c r="B88" s="39" t="s">
        <v>106</v>
      </c>
      <c r="C88" s="43"/>
      <c r="D88" s="47"/>
      <c r="E88" s="3"/>
      <c r="F88" s="3"/>
      <c r="G88" s="3"/>
      <c r="H88" s="3"/>
      <c r="I88" s="3"/>
      <c r="J88" s="4"/>
      <c r="K88" s="9"/>
      <c r="L88" s="110"/>
      <c r="M88" s="111"/>
      <c r="N88" s="111"/>
      <c r="O88" s="111"/>
      <c r="P88" s="111"/>
      <c r="Q88" s="113"/>
      <c r="R88" s="111"/>
      <c r="S88" s="113"/>
      <c r="T88" s="113"/>
      <c r="U88" s="114"/>
      <c r="V88" s="113"/>
      <c r="W88" s="111"/>
      <c r="X88" s="111"/>
      <c r="Y88" s="111"/>
      <c r="Z88" s="113"/>
      <c r="AA88" s="115"/>
      <c r="AB88" s="113"/>
      <c r="AC88" s="111"/>
      <c r="AD88" s="115"/>
      <c r="AE88" s="111"/>
      <c r="AF88" s="113"/>
      <c r="AG88" s="111"/>
      <c r="AH88" s="111"/>
      <c r="AI88" s="114"/>
      <c r="AJ88" s="113"/>
      <c r="AK88" s="113"/>
      <c r="AL88" s="111"/>
      <c r="AM88" s="111"/>
      <c r="AN88" s="113"/>
      <c r="AO88" s="111"/>
      <c r="AP88" s="113"/>
      <c r="AQ88" s="114"/>
      <c r="AR88" s="113"/>
      <c r="AS88" s="112"/>
      <c r="AT88" s="32"/>
      <c r="AU88" s="113"/>
      <c r="AV88" s="151"/>
      <c r="AW88" s="151"/>
      <c r="AX88" s="193"/>
      <c r="AY88" s="111"/>
      <c r="AZ88" s="111"/>
      <c r="BA88" s="111"/>
      <c r="BB88" s="114"/>
      <c r="BC88" s="113"/>
      <c r="BD88" s="111"/>
      <c r="BE88" s="111"/>
      <c r="BF88" s="113"/>
      <c r="BG88" s="111"/>
      <c r="BH88" s="111"/>
      <c r="BI88" s="196"/>
      <c r="BJ88" s="114"/>
      <c r="BK88" s="113"/>
      <c r="BL88" s="237"/>
      <c r="BM88" s="113"/>
      <c r="BN88" s="113"/>
      <c r="BO88" s="111"/>
      <c r="BP88" s="114"/>
      <c r="BQ88" s="113"/>
      <c r="BR88" s="116"/>
      <c r="BT88" s="32"/>
      <c r="BU88" s="29"/>
      <c r="BV88" s="31" t="s">
        <v>1014</v>
      </c>
    </row>
    <row r="89" spans="2:74" ht="119.25" customHeight="1" outlineLevel="2">
      <c r="B89" s="48" t="s">
        <v>103</v>
      </c>
      <c r="C89" s="40" t="s">
        <v>117</v>
      </c>
      <c r="D89" s="44"/>
      <c r="E89" s="5"/>
      <c r="F89" s="5"/>
      <c r="G89" s="5"/>
      <c r="H89" s="5"/>
      <c r="I89" s="227">
        <f>J89/53</f>
        <v>0.5094339622641509</v>
      </c>
      <c r="J89" s="204">
        <f aca="true" t="shared" si="9" ref="J89:J134">COUNTA(L89:BR89)</f>
        <v>27</v>
      </c>
      <c r="K89" s="13"/>
      <c r="L89" s="82"/>
      <c r="M89" s="83" t="s">
        <v>1329</v>
      </c>
      <c r="N89" s="83" t="s">
        <v>833</v>
      </c>
      <c r="O89" s="83" t="s">
        <v>1329</v>
      </c>
      <c r="P89" s="83" t="s">
        <v>302</v>
      </c>
      <c r="Q89" s="85"/>
      <c r="R89" s="83" t="s">
        <v>1695</v>
      </c>
      <c r="S89" s="85"/>
      <c r="T89" s="85"/>
      <c r="U89" s="108"/>
      <c r="V89" s="85"/>
      <c r="W89" s="83" t="s">
        <v>1390</v>
      </c>
      <c r="X89" s="83" t="s">
        <v>1390</v>
      </c>
      <c r="Y89" s="83" t="s">
        <v>331</v>
      </c>
      <c r="Z89" s="85"/>
      <c r="AA89" s="86" t="s">
        <v>386</v>
      </c>
      <c r="AB89" s="85"/>
      <c r="AC89" s="83" t="s">
        <v>1329</v>
      </c>
      <c r="AD89" s="83" t="s">
        <v>418</v>
      </c>
      <c r="AE89" s="83" t="s">
        <v>194</v>
      </c>
      <c r="AF89" s="85"/>
      <c r="AG89" s="83"/>
      <c r="AH89" s="83" t="s">
        <v>1390</v>
      </c>
      <c r="AI89" s="108"/>
      <c r="AJ89" s="85"/>
      <c r="AK89" s="85"/>
      <c r="AL89" s="83" t="s">
        <v>335</v>
      </c>
      <c r="AM89" s="83" t="s">
        <v>547</v>
      </c>
      <c r="AN89" s="85"/>
      <c r="AO89" s="83" t="s">
        <v>1032</v>
      </c>
      <c r="AP89" s="85"/>
      <c r="AQ89" s="108"/>
      <c r="AR89" s="85"/>
      <c r="AS89" s="84" t="s">
        <v>1448</v>
      </c>
      <c r="AT89" s="84" t="s">
        <v>741</v>
      </c>
      <c r="AU89" s="85"/>
      <c r="AV89" s="87" t="s">
        <v>1750</v>
      </c>
      <c r="AW89" s="84" t="s">
        <v>1448</v>
      </c>
      <c r="AX89" s="84" t="s">
        <v>1448</v>
      </c>
      <c r="AY89" s="83"/>
      <c r="AZ89" s="83"/>
      <c r="BA89" s="83" t="s">
        <v>1329</v>
      </c>
      <c r="BB89" s="108"/>
      <c r="BC89" s="85"/>
      <c r="BD89" s="83"/>
      <c r="BE89" s="83" t="s">
        <v>1515</v>
      </c>
      <c r="BF89" s="85"/>
      <c r="BG89" s="83"/>
      <c r="BH89" s="83" t="s">
        <v>805</v>
      </c>
      <c r="BI89" s="159" t="s">
        <v>771</v>
      </c>
      <c r="BJ89" s="108"/>
      <c r="BK89" s="85"/>
      <c r="BL89" s="235" t="s">
        <v>30</v>
      </c>
      <c r="BM89" s="85"/>
      <c r="BN89" s="85"/>
      <c r="BO89" s="83"/>
      <c r="BP89" s="108"/>
      <c r="BQ89" s="85"/>
      <c r="BR89" s="100" t="s">
        <v>1543</v>
      </c>
      <c r="BT89" s="64" t="s">
        <v>921</v>
      </c>
      <c r="BU89" s="29" t="s">
        <v>87</v>
      </c>
      <c r="BV89" s="30" t="s">
        <v>946</v>
      </c>
    </row>
    <row r="90" spans="2:74" ht="72" outlineLevel="3">
      <c r="B90" s="49" t="s">
        <v>1474</v>
      </c>
      <c r="C90" s="41"/>
      <c r="D90" s="45" t="s">
        <v>1150</v>
      </c>
      <c r="E90" s="6"/>
      <c r="F90" s="6"/>
      <c r="G90" s="6"/>
      <c r="H90" s="6"/>
      <c r="I90" s="6"/>
      <c r="J90" s="14">
        <f t="shared" si="9"/>
        <v>26</v>
      </c>
      <c r="K90" s="15"/>
      <c r="L90" s="158"/>
      <c r="M90" s="159" t="s">
        <v>1329</v>
      </c>
      <c r="N90" s="159" t="s">
        <v>1329</v>
      </c>
      <c r="O90" s="161" t="s">
        <v>1329</v>
      </c>
      <c r="P90" s="161" t="s">
        <v>1329</v>
      </c>
      <c r="Q90" s="163"/>
      <c r="R90" s="161" t="s">
        <v>1329</v>
      </c>
      <c r="S90" s="163"/>
      <c r="T90" s="163"/>
      <c r="U90" s="164"/>
      <c r="V90" s="163"/>
      <c r="W90" s="159" t="s">
        <v>856</v>
      </c>
      <c r="X90" s="159" t="s">
        <v>856</v>
      </c>
      <c r="Y90" s="159" t="s">
        <v>856</v>
      </c>
      <c r="Z90" s="163"/>
      <c r="AA90" s="167" t="s">
        <v>1766</v>
      </c>
      <c r="AB90" s="205"/>
      <c r="AC90" s="219" t="s">
        <v>463</v>
      </c>
      <c r="AD90" s="212" t="s">
        <v>904</v>
      </c>
      <c r="AE90" s="212" t="s">
        <v>904</v>
      </c>
      <c r="AF90" s="163"/>
      <c r="AG90" s="161"/>
      <c r="AH90" s="159" t="s">
        <v>1447</v>
      </c>
      <c r="AI90" s="164"/>
      <c r="AJ90" s="163"/>
      <c r="AK90" s="163"/>
      <c r="AL90" s="159" t="s">
        <v>1766</v>
      </c>
      <c r="AM90" s="159" t="s">
        <v>1766</v>
      </c>
      <c r="AN90" s="163"/>
      <c r="AO90" s="159" t="s">
        <v>1766</v>
      </c>
      <c r="AP90" s="163"/>
      <c r="AQ90" s="164"/>
      <c r="AR90" s="163"/>
      <c r="AS90" s="160" t="s">
        <v>1766</v>
      </c>
      <c r="AT90" s="160" t="s">
        <v>1655</v>
      </c>
      <c r="AU90" s="163"/>
      <c r="AV90" s="168" t="s">
        <v>1766</v>
      </c>
      <c r="AW90" s="160" t="s">
        <v>1766</v>
      </c>
      <c r="AX90" s="160" t="s">
        <v>1766</v>
      </c>
      <c r="AY90" s="159"/>
      <c r="AZ90" s="161"/>
      <c r="BA90" s="159" t="s">
        <v>1329</v>
      </c>
      <c r="BB90" s="164"/>
      <c r="BC90" s="163"/>
      <c r="BD90" s="161"/>
      <c r="BE90" s="161" t="s">
        <v>1449</v>
      </c>
      <c r="BF90" s="163"/>
      <c r="BG90" s="161"/>
      <c r="BH90" s="159" t="s">
        <v>806</v>
      </c>
      <c r="BI90" s="159" t="s">
        <v>772</v>
      </c>
      <c r="BJ90" s="164"/>
      <c r="BK90" s="163"/>
      <c r="BL90" s="248" t="s">
        <v>904</v>
      </c>
      <c r="BM90" s="163"/>
      <c r="BN90" s="163"/>
      <c r="BO90" s="159"/>
      <c r="BP90" s="164"/>
      <c r="BQ90" s="163"/>
      <c r="BR90" s="170"/>
      <c r="BT90" s="64"/>
      <c r="BU90" s="29"/>
      <c r="BV90" s="30" t="s">
        <v>948</v>
      </c>
    </row>
    <row r="91" spans="2:74" ht="25.5" outlineLevel="3">
      <c r="B91" s="49" t="s">
        <v>1474</v>
      </c>
      <c r="C91" s="41"/>
      <c r="D91" s="45" t="s">
        <v>1475</v>
      </c>
      <c r="E91" s="6"/>
      <c r="F91" s="6"/>
      <c r="G91" s="6"/>
      <c r="H91" s="6"/>
      <c r="I91" s="6"/>
      <c r="J91" s="14">
        <f t="shared" si="9"/>
        <v>25</v>
      </c>
      <c r="K91" s="15"/>
      <c r="L91" s="158"/>
      <c r="M91" s="159" t="s">
        <v>1329</v>
      </c>
      <c r="N91" s="159" t="s">
        <v>1329</v>
      </c>
      <c r="O91" s="159" t="s">
        <v>1329</v>
      </c>
      <c r="P91" s="161" t="s">
        <v>1329</v>
      </c>
      <c r="Q91" s="163"/>
      <c r="R91" s="161" t="s">
        <v>1329</v>
      </c>
      <c r="S91" s="163"/>
      <c r="T91" s="163"/>
      <c r="U91" s="164"/>
      <c r="V91" s="163"/>
      <c r="W91" s="159" t="s">
        <v>856</v>
      </c>
      <c r="X91" s="159" t="s">
        <v>856</v>
      </c>
      <c r="Y91" s="159" t="s">
        <v>856</v>
      </c>
      <c r="Z91" s="163"/>
      <c r="AA91" s="167" t="s">
        <v>839</v>
      </c>
      <c r="AB91" s="205"/>
      <c r="AC91" s="219" t="s">
        <v>464</v>
      </c>
      <c r="AD91" s="212" t="s">
        <v>1766</v>
      </c>
      <c r="AE91" s="212" t="s">
        <v>1766</v>
      </c>
      <c r="AF91" s="163"/>
      <c r="AG91" s="161"/>
      <c r="AH91" s="159" t="s">
        <v>1766</v>
      </c>
      <c r="AI91" s="164"/>
      <c r="AJ91" s="163"/>
      <c r="AK91" s="163"/>
      <c r="AL91" s="159" t="s">
        <v>1766</v>
      </c>
      <c r="AM91" s="159" t="s">
        <v>1766</v>
      </c>
      <c r="AN91" s="163"/>
      <c r="AO91" s="159" t="s">
        <v>1766</v>
      </c>
      <c r="AP91" s="163"/>
      <c r="AQ91" s="164"/>
      <c r="AR91" s="163"/>
      <c r="AS91" s="160" t="s">
        <v>1766</v>
      </c>
      <c r="AT91" s="160" t="s">
        <v>904</v>
      </c>
      <c r="AU91" s="163"/>
      <c r="AV91" s="168" t="s">
        <v>1766</v>
      </c>
      <c r="AW91" s="160" t="s">
        <v>1766</v>
      </c>
      <c r="AX91" s="160" t="s">
        <v>1766</v>
      </c>
      <c r="AY91" s="159"/>
      <c r="AZ91" s="161"/>
      <c r="BA91" s="159" t="s">
        <v>1329</v>
      </c>
      <c r="BB91" s="164"/>
      <c r="BC91" s="163"/>
      <c r="BD91" s="161"/>
      <c r="BE91" s="161" t="s">
        <v>1766</v>
      </c>
      <c r="BF91" s="163"/>
      <c r="BG91" s="161"/>
      <c r="BH91" s="159" t="s">
        <v>1766</v>
      </c>
      <c r="BI91" s="159" t="s">
        <v>1766</v>
      </c>
      <c r="BJ91" s="164"/>
      <c r="BK91" s="163"/>
      <c r="BL91" s="236"/>
      <c r="BM91" s="163"/>
      <c r="BN91" s="163"/>
      <c r="BO91" s="159"/>
      <c r="BP91" s="164"/>
      <c r="BQ91" s="163"/>
      <c r="BR91" s="170"/>
      <c r="BT91" s="64"/>
      <c r="BU91" s="29"/>
      <c r="BV91" s="30" t="s">
        <v>947</v>
      </c>
    </row>
    <row r="92" spans="2:74" ht="60" outlineLevel="3">
      <c r="B92" s="49" t="s">
        <v>1474</v>
      </c>
      <c r="C92" s="41"/>
      <c r="D92" s="45" t="s">
        <v>1151</v>
      </c>
      <c r="E92" s="6"/>
      <c r="F92" s="6"/>
      <c r="G92" s="6"/>
      <c r="H92" s="6"/>
      <c r="I92" s="6"/>
      <c r="J92" s="14">
        <f t="shared" si="9"/>
        <v>28</v>
      </c>
      <c r="K92" s="15"/>
      <c r="L92" s="158"/>
      <c r="M92" s="159" t="s">
        <v>1329</v>
      </c>
      <c r="N92" s="159" t="s">
        <v>1329</v>
      </c>
      <c r="O92" s="159" t="s">
        <v>1329</v>
      </c>
      <c r="P92" s="161" t="s">
        <v>1329</v>
      </c>
      <c r="Q92" s="163"/>
      <c r="R92" s="161" t="s">
        <v>1329</v>
      </c>
      <c r="S92" s="163"/>
      <c r="T92" s="163"/>
      <c r="U92" s="164"/>
      <c r="V92" s="163"/>
      <c r="W92" s="167" t="s">
        <v>387</v>
      </c>
      <c r="X92" s="167" t="s">
        <v>387</v>
      </c>
      <c r="Y92" s="167" t="s">
        <v>387</v>
      </c>
      <c r="Z92" s="163"/>
      <c r="AA92" s="167" t="s">
        <v>387</v>
      </c>
      <c r="AB92" s="205"/>
      <c r="AC92" s="159"/>
      <c r="AD92" s="212" t="s">
        <v>1766</v>
      </c>
      <c r="AE92" s="212" t="s">
        <v>1766</v>
      </c>
      <c r="AF92" s="163"/>
      <c r="AG92" s="161"/>
      <c r="AH92" s="159" t="s">
        <v>1766</v>
      </c>
      <c r="AI92" s="164"/>
      <c r="AJ92" s="163"/>
      <c r="AK92" s="163"/>
      <c r="AL92" s="159" t="s">
        <v>1766</v>
      </c>
      <c r="AM92" s="159" t="s">
        <v>1766</v>
      </c>
      <c r="AN92" s="163"/>
      <c r="AO92" s="159" t="s">
        <v>1766</v>
      </c>
      <c r="AP92" s="163"/>
      <c r="AQ92" s="164"/>
      <c r="AR92" s="163" t="s">
        <v>904</v>
      </c>
      <c r="AS92" s="160" t="s">
        <v>1766</v>
      </c>
      <c r="AT92" s="160" t="s">
        <v>904</v>
      </c>
      <c r="AU92" s="163"/>
      <c r="AV92" s="168" t="s">
        <v>904</v>
      </c>
      <c r="AW92" s="160" t="s">
        <v>1766</v>
      </c>
      <c r="AX92" s="160" t="s">
        <v>1766</v>
      </c>
      <c r="AY92" s="159"/>
      <c r="AZ92" s="161"/>
      <c r="BA92" s="159" t="s">
        <v>1329</v>
      </c>
      <c r="BB92" s="164"/>
      <c r="BC92" s="163"/>
      <c r="BD92" s="161"/>
      <c r="BE92" s="161" t="s">
        <v>904</v>
      </c>
      <c r="BF92" s="163"/>
      <c r="BG92" s="161"/>
      <c r="BH92" s="159" t="s">
        <v>807</v>
      </c>
      <c r="BI92" s="159" t="s">
        <v>773</v>
      </c>
      <c r="BJ92" s="164"/>
      <c r="BK92" s="163"/>
      <c r="BL92" s="248" t="s">
        <v>904</v>
      </c>
      <c r="BM92" s="163"/>
      <c r="BN92" s="163"/>
      <c r="BO92" s="159" t="s">
        <v>904</v>
      </c>
      <c r="BP92" s="164"/>
      <c r="BQ92" s="163"/>
      <c r="BR92" s="170" t="s">
        <v>1451</v>
      </c>
      <c r="BT92" s="64"/>
      <c r="BU92" s="29"/>
      <c r="BV92" s="30" t="s">
        <v>949</v>
      </c>
    </row>
    <row r="93" spans="2:74" ht="15" outlineLevel="3">
      <c r="B93" s="49" t="s">
        <v>1474</v>
      </c>
      <c r="C93" s="41"/>
      <c r="D93" s="45" t="s">
        <v>1152</v>
      </c>
      <c r="E93" s="6"/>
      <c r="F93" s="6"/>
      <c r="G93" s="6"/>
      <c r="H93" s="6"/>
      <c r="I93" s="6"/>
      <c r="J93" s="14">
        <f t="shared" si="9"/>
        <v>20</v>
      </c>
      <c r="K93" s="15"/>
      <c r="L93" s="158"/>
      <c r="M93" s="159"/>
      <c r="N93" s="159"/>
      <c r="O93" s="161"/>
      <c r="P93" s="161"/>
      <c r="Q93" s="163"/>
      <c r="R93" s="161" t="s">
        <v>1329</v>
      </c>
      <c r="S93" s="163"/>
      <c r="T93" s="163"/>
      <c r="U93" s="164"/>
      <c r="V93" s="163"/>
      <c r="W93" s="167" t="s">
        <v>388</v>
      </c>
      <c r="X93" s="167" t="s">
        <v>388</v>
      </c>
      <c r="Y93" s="167" t="s">
        <v>388</v>
      </c>
      <c r="Z93" s="163"/>
      <c r="AA93" s="167" t="s">
        <v>388</v>
      </c>
      <c r="AB93" s="205"/>
      <c r="AC93" s="159"/>
      <c r="AD93" s="212"/>
      <c r="AE93" s="167"/>
      <c r="AF93" s="163"/>
      <c r="AG93" s="161"/>
      <c r="AH93" s="159" t="s">
        <v>1578</v>
      </c>
      <c r="AI93" s="164"/>
      <c r="AJ93" s="163"/>
      <c r="AK93" s="163"/>
      <c r="AL93" s="159" t="s">
        <v>904</v>
      </c>
      <c r="AM93" s="159" t="s">
        <v>904</v>
      </c>
      <c r="AN93" s="163"/>
      <c r="AO93" s="159" t="s">
        <v>904</v>
      </c>
      <c r="AP93" s="163"/>
      <c r="AQ93" s="164"/>
      <c r="AR93" s="163"/>
      <c r="AS93" s="160" t="s">
        <v>904</v>
      </c>
      <c r="AT93" s="160" t="s">
        <v>1656</v>
      </c>
      <c r="AU93" s="163"/>
      <c r="AV93" s="168" t="s">
        <v>904</v>
      </c>
      <c r="AW93" s="160" t="s">
        <v>904</v>
      </c>
      <c r="AX93" s="160" t="s">
        <v>904</v>
      </c>
      <c r="AY93" s="159"/>
      <c r="AZ93" s="161"/>
      <c r="BA93" s="159" t="s">
        <v>1329</v>
      </c>
      <c r="BB93" s="164"/>
      <c r="BC93" s="163"/>
      <c r="BD93" s="161"/>
      <c r="BE93" s="161" t="s">
        <v>1766</v>
      </c>
      <c r="BF93" s="163"/>
      <c r="BG93" s="161"/>
      <c r="BH93" s="159" t="s">
        <v>1766</v>
      </c>
      <c r="BI93" s="161" t="s">
        <v>1766</v>
      </c>
      <c r="BJ93" s="164"/>
      <c r="BK93" s="163"/>
      <c r="BL93" s="248" t="s">
        <v>904</v>
      </c>
      <c r="BM93" s="163"/>
      <c r="BN93" s="163"/>
      <c r="BO93" s="159"/>
      <c r="BP93" s="164"/>
      <c r="BQ93" s="163"/>
      <c r="BR93" s="170" t="s">
        <v>1450</v>
      </c>
      <c r="BT93" s="64"/>
      <c r="BU93" s="29"/>
      <c r="BV93" s="30" t="s">
        <v>429</v>
      </c>
    </row>
    <row r="94" spans="2:74" ht="126" customHeight="1" outlineLevel="2">
      <c r="B94" s="50" t="s">
        <v>102</v>
      </c>
      <c r="C94" s="40" t="s">
        <v>118</v>
      </c>
      <c r="D94" s="44"/>
      <c r="E94" s="5"/>
      <c r="F94" s="5"/>
      <c r="G94" s="5"/>
      <c r="H94" s="5"/>
      <c r="I94" s="227">
        <f>J94/53</f>
        <v>0.41509433962264153</v>
      </c>
      <c r="J94" s="204">
        <f t="shared" si="9"/>
        <v>22</v>
      </c>
      <c r="K94" s="13"/>
      <c r="L94" s="88"/>
      <c r="M94" s="118" t="s">
        <v>1678</v>
      </c>
      <c r="N94" s="118" t="s">
        <v>1678</v>
      </c>
      <c r="O94" s="118" t="s">
        <v>1678</v>
      </c>
      <c r="P94" s="89" t="s">
        <v>303</v>
      </c>
      <c r="Q94" s="91"/>
      <c r="R94" s="89" t="s">
        <v>1696</v>
      </c>
      <c r="S94" s="91"/>
      <c r="T94" s="91"/>
      <c r="U94" s="109"/>
      <c r="V94" s="91"/>
      <c r="W94" s="89" t="s">
        <v>220</v>
      </c>
      <c r="X94" s="89" t="s">
        <v>220</v>
      </c>
      <c r="Y94" s="89" t="s">
        <v>331</v>
      </c>
      <c r="Z94" s="91"/>
      <c r="AA94" s="77" t="s">
        <v>502</v>
      </c>
      <c r="AB94" s="206"/>
      <c r="AC94" s="220" t="s">
        <v>465</v>
      </c>
      <c r="AD94" s="213" t="s">
        <v>419</v>
      </c>
      <c r="AE94" s="89" t="s">
        <v>92</v>
      </c>
      <c r="AF94" s="91"/>
      <c r="AG94" s="89"/>
      <c r="AH94" s="89"/>
      <c r="AI94" s="109"/>
      <c r="AJ94" s="91"/>
      <c r="AK94" s="91"/>
      <c r="AL94" s="89" t="s">
        <v>1417</v>
      </c>
      <c r="AM94" s="89" t="s">
        <v>1033</v>
      </c>
      <c r="AN94" s="91"/>
      <c r="AO94" s="89" t="s">
        <v>1033</v>
      </c>
      <c r="AP94" s="91"/>
      <c r="AQ94" s="109"/>
      <c r="AR94" s="91"/>
      <c r="AS94" s="90"/>
      <c r="AT94" s="90" t="s">
        <v>1657</v>
      </c>
      <c r="AU94" s="91"/>
      <c r="AV94" s="92" t="s">
        <v>1751</v>
      </c>
      <c r="AW94" s="92"/>
      <c r="AX94" s="188"/>
      <c r="AY94" s="89"/>
      <c r="AZ94" s="89"/>
      <c r="BA94" s="89"/>
      <c r="BB94" s="109"/>
      <c r="BC94" s="91" t="s">
        <v>476</v>
      </c>
      <c r="BD94" s="89" t="s">
        <v>477</v>
      </c>
      <c r="BE94" s="89" t="s">
        <v>1509</v>
      </c>
      <c r="BF94" s="91"/>
      <c r="BG94" s="89"/>
      <c r="BH94" s="89" t="s">
        <v>1490</v>
      </c>
      <c r="BI94" s="200" t="s">
        <v>774</v>
      </c>
      <c r="BJ94" s="109"/>
      <c r="BK94" s="91"/>
      <c r="BL94" s="238"/>
      <c r="BM94" s="91"/>
      <c r="BN94" s="91"/>
      <c r="BO94" s="89"/>
      <c r="BP94" s="109"/>
      <c r="BQ94" s="91"/>
      <c r="BR94" s="101"/>
      <c r="BT94" s="63" t="s">
        <v>1548</v>
      </c>
      <c r="BU94" s="29" t="s">
        <v>1754</v>
      </c>
      <c r="BV94" s="31" t="s">
        <v>1015</v>
      </c>
    </row>
    <row r="95" spans="2:74" ht="48" outlineLevel="3">
      <c r="B95" s="51" t="s">
        <v>1473</v>
      </c>
      <c r="C95" s="41"/>
      <c r="D95" s="45" t="s">
        <v>1153</v>
      </c>
      <c r="E95" s="6"/>
      <c r="F95" s="6"/>
      <c r="G95" s="6"/>
      <c r="H95" s="6"/>
      <c r="I95" s="6"/>
      <c r="J95" s="14">
        <f t="shared" si="9"/>
        <v>24</v>
      </c>
      <c r="K95" s="15"/>
      <c r="L95" s="117"/>
      <c r="M95" s="118" t="s">
        <v>1678</v>
      </c>
      <c r="N95" s="118" t="s">
        <v>1678</v>
      </c>
      <c r="O95" s="118" t="s">
        <v>1678</v>
      </c>
      <c r="P95" s="118" t="s">
        <v>304</v>
      </c>
      <c r="Q95" s="119"/>
      <c r="R95" s="118" t="s">
        <v>1037</v>
      </c>
      <c r="S95" s="119"/>
      <c r="T95" s="119"/>
      <c r="U95" s="120"/>
      <c r="V95" s="119"/>
      <c r="W95" s="89" t="s">
        <v>220</v>
      </c>
      <c r="X95" s="89" t="s">
        <v>220</v>
      </c>
      <c r="Y95" s="89" t="s">
        <v>220</v>
      </c>
      <c r="Z95" s="119"/>
      <c r="AA95" s="77" t="s">
        <v>503</v>
      </c>
      <c r="AB95" s="207"/>
      <c r="AC95" s="221"/>
      <c r="AD95" s="213" t="s">
        <v>420</v>
      </c>
      <c r="AE95" s="89" t="s">
        <v>195</v>
      </c>
      <c r="AF95" s="119"/>
      <c r="AG95" s="118"/>
      <c r="AH95" s="118" t="s">
        <v>1105</v>
      </c>
      <c r="AI95" s="120"/>
      <c r="AJ95" s="119"/>
      <c r="AK95" s="119"/>
      <c r="AL95" s="118" t="s">
        <v>1418</v>
      </c>
      <c r="AM95" s="118" t="s">
        <v>1418</v>
      </c>
      <c r="AN95" s="119"/>
      <c r="AO95" s="118" t="s">
        <v>1418</v>
      </c>
      <c r="AP95" s="119"/>
      <c r="AQ95" s="120"/>
      <c r="AR95" s="119"/>
      <c r="AS95" s="128" t="s">
        <v>255</v>
      </c>
      <c r="AT95" s="90" t="s">
        <v>1658</v>
      </c>
      <c r="AU95" s="119"/>
      <c r="AV95" s="122"/>
      <c r="AW95" s="122"/>
      <c r="AX95" s="189"/>
      <c r="AY95" s="118" t="s">
        <v>865</v>
      </c>
      <c r="AZ95" s="118"/>
      <c r="BA95" s="118" t="s">
        <v>1329</v>
      </c>
      <c r="BB95" s="120"/>
      <c r="BC95" s="119"/>
      <c r="BD95" s="118"/>
      <c r="BE95" s="118" t="s">
        <v>150</v>
      </c>
      <c r="BF95" s="119"/>
      <c r="BG95" s="118"/>
      <c r="BH95" s="89" t="s">
        <v>806</v>
      </c>
      <c r="BI95" s="200" t="s">
        <v>969</v>
      </c>
      <c r="BJ95" s="120"/>
      <c r="BK95" s="119"/>
      <c r="BL95" s="239"/>
      <c r="BM95" s="119"/>
      <c r="BN95" s="119"/>
      <c r="BO95" s="118" t="s">
        <v>1105</v>
      </c>
      <c r="BP95" s="120"/>
      <c r="BQ95" s="119"/>
      <c r="BR95" s="101" t="s">
        <v>1137</v>
      </c>
      <c r="BT95" s="65"/>
      <c r="BU95" s="29"/>
      <c r="BV95" s="31" t="s">
        <v>430</v>
      </c>
    </row>
    <row r="96" spans="2:74" ht="24" outlineLevel="3">
      <c r="B96" s="51" t="s">
        <v>1473</v>
      </c>
      <c r="C96" s="41"/>
      <c r="D96" s="45" t="s">
        <v>1154</v>
      </c>
      <c r="E96" s="6"/>
      <c r="F96" s="6"/>
      <c r="G96" s="6"/>
      <c r="H96" s="6"/>
      <c r="I96" s="6"/>
      <c r="J96" s="14">
        <f t="shared" si="9"/>
        <v>16</v>
      </c>
      <c r="K96" s="15"/>
      <c r="L96" s="117"/>
      <c r="M96" s="118"/>
      <c r="N96" s="118" t="s">
        <v>904</v>
      </c>
      <c r="O96" s="118"/>
      <c r="P96" s="118"/>
      <c r="Q96" s="119"/>
      <c r="R96" s="118" t="s">
        <v>1037</v>
      </c>
      <c r="S96" s="119"/>
      <c r="T96" s="119"/>
      <c r="U96" s="120"/>
      <c r="V96" s="119"/>
      <c r="W96" s="89" t="s">
        <v>220</v>
      </c>
      <c r="X96" s="118" t="s">
        <v>904</v>
      </c>
      <c r="Y96" s="89" t="s">
        <v>220</v>
      </c>
      <c r="Z96" s="119"/>
      <c r="AA96" s="77" t="s">
        <v>392</v>
      </c>
      <c r="AB96" s="207" t="s">
        <v>1725</v>
      </c>
      <c r="AC96" s="221"/>
      <c r="AD96" s="213"/>
      <c r="AE96" s="89" t="s">
        <v>195</v>
      </c>
      <c r="AF96" s="119"/>
      <c r="AG96" s="118"/>
      <c r="AH96" s="118"/>
      <c r="AI96" s="120"/>
      <c r="AJ96" s="119"/>
      <c r="AK96" s="119"/>
      <c r="AL96" s="118" t="s">
        <v>1419</v>
      </c>
      <c r="AM96" s="118" t="s">
        <v>1419</v>
      </c>
      <c r="AN96" s="118" t="s">
        <v>1419</v>
      </c>
      <c r="AO96" s="118" t="s">
        <v>1419</v>
      </c>
      <c r="AP96" s="119"/>
      <c r="AQ96" s="120"/>
      <c r="AR96" s="119"/>
      <c r="AS96" s="128"/>
      <c r="AT96" s="90"/>
      <c r="AU96" s="119"/>
      <c r="AV96" s="122"/>
      <c r="AW96" s="122"/>
      <c r="AX96" s="189"/>
      <c r="AY96" s="118"/>
      <c r="AZ96" s="118"/>
      <c r="BA96" s="118"/>
      <c r="BB96" s="120"/>
      <c r="BC96" s="119"/>
      <c r="BD96" s="118"/>
      <c r="BE96" s="89" t="s">
        <v>1390</v>
      </c>
      <c r="BF96" s="119"/>
      <c r="BG96" s="118"/>
      <c r="BH96" s="89" t="s">
        <v>1390</v>
      </c>
      <c r="BI96" s="202" t="s">
        <v>1390</v>
      </c>
      <c r="BJ96" s="120"/>
      <c r="BK96" s="119"/>
      <c r="BL96" s="239"/>
      <c r="BM96" s="119"/>
      <c r="BN96" s="119"/>
      <c r="BO96" s="118"/>
      <c r="BP96" s="120"/>
      <c r="BQ96" s="119"/>
      <c r="BR96" s="101" t="s">
        <v>1390</v>
      </c>
      <c r="BT96" s="65"/>
      <c r="BU96" s="29"/>
      <c r="BV96" s="31"/>
    </row>
    <row r="97" spans="2:74" s="28" customFormat="1" ht="25.5" outlineLevel="4">
      <c r="B97" s="51" t="s">
        <v>1473</v>
      </c>
      <c r="C97" s="42"/>
      <c r="D97" s="46"/>
      <c r="E97" s="20" t="s">
        <v>1155</v>
      </c>
      <c r="F97" s="20"/>
      <c r="G97" s="20"/>
      <c r="H97" s="20"/>
      <c r="I97" s="20"/>
      <c r="J97" s="21">
        <f t="shared" si="9"/>
        <v>23</v>
      </c>
      <c r="K97" s="22"/>
      <c r="L97" s="123"/>
      <c r="M97" s="89"/>
      <c r="N97" s="89" t="s">
        <v>904</v>
      </c>
      <c r="O97" s="89"/>
      <c r="P97" s="89" t="s">
        <v>305</v>
      </c>
      <c r="Q97" s="124"/>
      <c r="R97" s="89" t="s">
        <v>1697</v>
      </c>
      <c r="S97" s="124"/>
      <c r="T97" s="124"/>
      <c r="U97" s="103"/>
      <c r="V97" s="124"/>
      <c r="W97" s="89" t="s">
        <v>220</v>
      </c>
      <c r="X97" s="89" t="s">
        <v>904</v>
      </c>
      <c r="Y97" s="89" t="s">
        <v>220</v>
      </c>
      <c r="Z97" s="124"/>
      <c r="AA97" s="77" t="s">
        <v>389</v>
      </c>
      <c r="AB97" s="208"/>
      <c r="AC97" s="220" t="s">
        <v>466</v>
      </c>
      <c r="AD97" s="213"/>
      <c r="AE97" s="89" t="s">
        <v>195</v>
      </c>
      <c r="AF97" s="124"/>
      <c r="AG97" s="89"/>
      <c r="AH97" s="89" t="s">
        <v>904</v>
      </c>
      <c r="AI97" s="103"/>
      <c r="AJ97" s="124"/>
      <c r="AK97" s="124"/>
      <c r="AL97" s="118" t="s">
        <v>1419</v>
      </c>
      <c r="AM97" s="118" t="s">
        <v>1419</v>
      </c>
      <c r="AN97" s="118" t="s">
        <v>1419</v>
      </c>
      <c r="AO97" s="118" t="s">
        <v>1419</v>
      </c>
      <c r="AP97" s="124"/>
      <c r="AQ97" s="103"/>
      <c r="AR97" s="124"/>
      <c r="AS97" s="90"/>
      <c r="AT97" s="90" t="s">
        <v>904</v>
      </c>
      <c r="AU97" s="124"/>
      <c r="AV97" s="92"/>
      <c r="AW97" s="92"/>
      <c r="AX97" s="190"/>
      <c r="AY97" s="89" t="s">
        <v>865</v>
      </c>
      <c r="AZ97" s="89"/>
      <c r="BA97" s="89" t="s">
        <v>860</v>
      </c>
      <c r="BB97" s="103"/>
      <c r="BC97" s="124"/>
      <c r="BD97" s="89"/>
      <c r="BE97" s="89" t="s">
        <v>1491</v>
      </c>
      <c r="BF97" s="124"/>
      <c r="BG97" s="89"/>
      <c r="BH97" s="89" t="s">
        <v>1491</v>
      </c>
      <c r="BI97" s="202" t="s">
        <v>904</v>
      </c>
      <c r="BJ97" s="103"/>
      <c r="BK97" s="124"/>
      <c r="BL97" s="251" t="s">
        <v>904</v>
      </c>
      <c r="BM97" s="124"/>
      <c r="BN97" s="124"/>
      <c r="BO97" s="89" t="s">
        <v>904</v>
      </c>
      <c r="BP97" s="103"/>
      <c r="BQ97" s="124"/>
      <c r="BR97" s="101" t="s">
        <v>904</v>
      </c>
      <c r="BT97" s="66"/>
      <c r="BU97" s="29"/>
      <c r="BV97" s="31"/>
    </row>
    <row r="98" spans="2:74" s="28" customFormat="1" ht="24" outlineLevel="4">
      <c r="B98" s="51" t="s">
        <v>1473</v>
      </c>
      <c r="C98" s="42"/>
      <c r="D98" s="46"/>
      <c r="E98" s="28" t="s">
        <v>1156</v>
      </c>
      <c r="J98" s="21">
        <f t="shared" si="9"/>
        <v>22</v>
      </c>
      <c r="K98" s="27"/>
      <c r="L98" s="123"/>
      <c r="M98" s="89"/>
      <c r="N98" s="89" t="s">
        <v>904</v>
      </c>
      <c r="O98" s="89"/>
      <c r="P98" s="89" t="s">
        <v>306</v>
      </c>
      <c r="Q98" s="124"/>
      <c r="R98" s="89" t="s">
        <v>1697</v>
      </c>
      <c r="S98" s="124"/>
      <c r="T98" s="124"/>
      <c r="U98" s="103"/>
      <c r="V98" s="124"/>
      <c r="W98" s="89" t="s">
        <v>220</v>
      </c>
      <c r="X98" s="89" t="s">
        <v>904</v>
      </c>
      <c r="Y98" s="89" t="s">
        <v>220</v>
      </c>
      <c r="Z98" s="124"/>
      <c r="AA98" s="77" t="s">
        <v>390</v>
      </c>
      <c r="AB98" s="208"/>
      <c r="AC98" s="222"/>
      <c r="AD98" s="213"/>
      <c r="AE98" s="89" t="s">
        <v>195</v>
      </c>
      <c r="AF98" s="124"/>
      <c r="AG98" s="89"/>
      <c r="AH98" s="89" t="s">
        <v>904</v>
      </c>
      <c r="AI98" s="103"/>
      <c r="AJ98" s="124"/>
      <c r="AK98" s="124"/>
      <c r="AL98" s="118" t="s">
        <v>1419</v>
      </c>
      <c r="AM98" s="118" t="s">
        <v>1419</v>
      </c>
      <c r="AN98" s="118" t="s">
        <v>1419</v>
      </c>
      <c r="AO98" s="118" t="s">
        <v>1419</v>
      </c>
      <c r="AP98" s="124"/>
      <c r="AQ98" s="103"/>
      <c r="AR98" s="124"/>
      <c r="AS98" s="90"/>
      <c r="AT98" s="90" t="s">
        <v>904</v>
      </c>
      <c r="AU98" s="124"/>
      <c r="AV98" s="92"/>
      <c r="AW98" s="92"/>
      <c r="AX98" s="190"/>
      <c r="AY98" s="89" t="s">
        <v>898</v>
      </c>
      <c r="AZ98" s="89"/>
      <c r="BA98" s="89" t="s">
        <v>874</v>
      </c>
      <c r="BB98" s="103"/>
      <c r="BC98" s="124"/>
      <c r="BD98" s="89"/>
      <c r="BE98" s="89" t="s">
        <v>1491</v>
      </c>
      <c r="BF98" s="124"/>
      <c r="BG98" s="89"/>
      <c r="BH98" s="89" t="s">
        <v>1491</v>
      </c>
      <c r="BI98" s="200" t="s">
        <v>904</v>
      </c>
      <c r="BJ98" s="103"/>
      <c r="BK98" s="124"/>
      <c r="BL98" s="251" t="s">
        <v>904</v>
      </c>
      <c r="BM98" s="124"/>
      <c r="BN98" s="124"/>
      <c r="BO98" s="89" t="s">
        <v>904</v>
      </c>
      <c r="BP98" s="103"/>
      <c r="BQ98" s="124"/>
      <c r="BR98" s="101" t="s">
        <v>904</v>
      </c>
      <c r="BT98" s="66"/>
      <c r="BU98" s="29"/>
      <c r="BV98" s="31"/>
    </row>
    <row r="99" spans="2:74" ht="185.25" customHeight="1" outlineLevel="3">
      <c r="B99" s="51" t="s">
        <v>1473</v>
      </c>
      <c r="C99" s="41"/>
      <c r="D99" s="45" t="s">
        <v>1157</v>
      </c>
      <c r="E99" s="6"/>
      <c r="F99" s="6"/>
      <c r="G99" s="6"/>
      <c r="H99" s="6"/>
      <c r="I99" s="6"/>
      <c r="J99" s="14">
        <f t="shared" si="9"/>
        <v>22</v>
      </c>
      <c r="K99" s="15"/>
      <c r="L99" s="117"/>
      <c r="M99" s="118"/>
      <c r="N99" s="118" t="s">
        <v>834</v>
      </c>
      <c r="O99" s="118"/>
      <c r="P99" s="118" t="s">
        <v>307</v>
      </c>
      <c r="Q99" s="119"/>
      <c r="R99" s="118" t="s">
        <v>1698</v>
      </c>
      <c r="S99" s="119"/>
      <c r="T99" s="119"/>
      <c r="U99" s="120"/>
      <c r="V99" s="119"/>
      <c r="W99" s="118" t="s">
        <v>1329</v>
      </c>
      <c r="X99" s="118" t="s">
        <v>1329</v>
      </c>
      <c r="Y99" s="118" t="s">
        <v>1329</v>
      </c>
      <c r="Z99" s="119"/>
      <c r="AA99" s="77" t="s">
        <v>504</v>
      </c>
      <c r="AB99" s="207"/>
      <c r="AC99" s="221"/>
      <c r="AD99" s="213" t="s">
        <v>421</v>
      </c>
      <c r="AE99" s="89" t="s">
        <v>196</v>
      </c>
      <c r="AF99" s="119"/>
      <c r="AG99" s="118"/>
      <c r="AH99" s="118" t="s">
        <v>1106</v>
      </c>
      <c r="AI99" s="120"/>
      <c r="AJ99" s="119"/>
      <c r="AK99" s="119"/>
      <c r="AL99" s="118" t="s">
        <v>1419</v>
      </c>
      <c r="AM99" s="118" t="s">
        <v>1419</v>
      </c>
      <c r="AN99" s="118" t="s">
        <v>1419</v>
      </c>
      <c r="AO99" s="118" t="s">
        <v>1419</v>
      </c>
      <c r="AP99" s="119"/>
      <c r="AQ99" s="120"/>
      <c r="AR99" s="119"/>
      <c r="AS99" s="128"/>
      <c r="AT99" s="90" t="s">
        <v>1659</v>
      </c>
      <c r="AU99" s="119"/>
      <c r="AV99" s="122"/>
      <c r="AW99" s="122"/>
      <c r="AX99" s="189"/>
      <c r="AY99" s="118" t="s">
        <v>899</v>
      </c>
      <c r="AZ99" s="118"/>
      <c r="BA99" s="118" t="s">
        <v>875</v>
      </c>
      <c r="BB99" s="120"/>
      <c r="BC99" s="119"/>
      <c r="BD99" s="118"/>
      <c r="BE99" s="118" t="s">
        <v>150</v>
      </c>
      <c r="BF99" s="119"/>
      <c r="BG99" s="118"/>
      <c r="BH99" s="89" t="s">
        <v>1492</v>
      </c>
      <c r="BI99" s="200" t="s">
        <v>970</v>
      </c>
      <c r="BJ99" s="120"/>
      <c r="BK99" s="119"/>
      <c r="BL99" s="239"/>
      <c r="BM99" s="119"/>
      <c r="BN99" s="119"/>
      <c r="BO99" s="118" t="s">
        <v>1106</v>
      </c>
      <c r="BP99" s="120"/>
      <c r="BQ99" s="119"/>
      <c r="BR99" s="101" t="s">
        <v>904</v>
      </c>
      <c r="BT99" s="65"/>
      <c r="BU99" s="29"/>
      <c r="BV99" s="31" t="s">
        <v>431</v>
      </c>
    </row>
    <row r="100" spans="2:74" ht="132" outlineLevel="3">
      <c r="B100" s="51" t="s">
        <v>1473</v>
      </c>
      <c r="C100" s="41"/>
      <c r="D100" s="45" t="s">
        <v>1158</v>
      </c>
      <c r="E100" s="6"/>
      <c r="F100" s="6"/>
      <c r="G100" s="6"/>
      <c r="H100" s="6"/>
      <c r="I100" s="6"/>
      <c r="J100" s="14">
        <f t="shared" si="9"/>
        <v>20</v>
      </c>
      <c r="K100" s="15"/>
      <c r="L100" s="117"/>
      <c r="M100" s="118" t="s">
        <v>1329</v>
      </c>
      <c r="N100" s="118" t="s">
        <v>1329</v>
      </c>
      <c r="O100" s="118" t="s">
        <v>1329</v>
      </c>
      <c r="P100" s="118" t="s">
        <v>308</v>
      </c>
      <c r="Q100" s="119"/>
      <c r="R100" s="118" t="s">
        <v>1038</v>
      </c>
      <c r="S100" s="119"/>
      <c r="T100" s="119"/>
      <c r="U100" s="120"/>
      <c r="V100" s="119"/>
      <c r="W100" s="118" t="s">
        <v>1329</v>
      </c>
      <c r="X100" s="118" t="s">
        <v>1329</v>
      </c>
      <c r="Y100" s="118" t="s">
        <v>1329</v>
      </c>
      <c r="Z100" s="119"/>
      <c r="AA100" s="77" t="s">
        <v>505</v>
      </c>
      <c r="AB100" s="207"/>
      <c r="AC100" s="89" t="s">
        <v>467</v>
      </c>
      <c r="AD100" s="213"/>
      <c r="AE100" s="89"/>
      <c r="AF100" s="119"/>
      <c r="AG100" s="118"/>
      <c r="AH100" s="118"/>
      <c r="AI100" s="120"/>
      <c r="AJ100" s="119"/>
      <c r="AK100" s="119"/>
      <c r="AL100" s="118" t="s">
        <v>1419</v>
      </c>
      <c r="AM100" s="118" t="s">
        <v>1419</v>
      </c>
      <c r="AN100" s="118" t="s">
        <v>1419</v>
      </c>
      <c r="AO100" s="118" t="s">
        <v>1419</v>
      </c>
      <c r="AP100" s="119"/>
      <c r="AQ100" s="120"/>
      <c r="AR100" s="119"/>
      <c r="AS100" s="128"/>
      <c r="AT100" s="90" t="s">
        <v>1660</v>
      </c>
      <c r="AU100" s="119"/>
      <c r="AV100" s="122"/>
      <c r="AW100" s="122"/>
      <c r="AX100" s="189"/>
      <c r="AY100" s="118"/>
      <c r="AZ100" s="118"/>
      <c r="BA100" s="118" t="s">
        <v>876</v>
      </c>
      <c r="BB100" s="120"/>
      <c r="BC100" s="119"/>
      <c r="BD100" s="118"/>
      <c r="BE100" s="118" t="s">
        <v>904</v>
      </c>
      <c r="BF100" s="119"/>
      <c r="BG100" s="118"/>
      <c r="BH100" s="89" t="s">
        <v>1493</v>
      </c>
      <c r="BI100" s="200" t="s">
        <v>971</v>
      </c>
      <c r="BJ100" s="120"/>
      <c r="BK100" s="119"/>
      <c r="BL100" s="239"/>
      <c r="BM100" s="119"/>
      <c r="BN100" s="119"/>
      <c r="BO100" s="118"/>
      <c r="BP100" s="120"/>
      <c r="BQ100" s="119"/>
      <c r="BR100" s="101" t="s">
        <v>904</v>
      </c>
      <c r="BT100" s="65"/>
      <c r="BU100" s="29"/>
      <c r="BV100" s="31"/>
    </row>
    <row r="101" spans="2:74" ht="177.75" customHeight="1" outlineLevel="2">
      <c r="B101" s="48" t="s">
        <v>103</v>
      </c>
      <c r="C101" s="40" t="s">
        <v>119</v>
      </c>
      <c r="D101" s="44"/>
      <c r="E101" s="5"/>
      <c r="F101" s="5"/>
      <c r="G101" s="5"/>
      <c r="H101" s="5"/>
      <c r="I101" s="227">
        <f>J101/53</f>
        <v>0.41509433962264153</v>
      </c>
      <c r="J101" s="204">
        <f t="shared" si="9"/>
        <v>22</v>
      </c>
      <c r="K101" s="13"/>
      <c r="L101" s="82"/>
      <c r="M101" s="83" t="s">
        <v>247</v>
      </c>
      <c r="N101" s="254" t="s">
        <v>141</v>
      </c>
      <c r="O101" s="84" t="s">
        <v>1427</v>
      </c>
      <c r="P101" s="84" t="s">
        <v>1427</v>
      </c>
      <c r="Q101" s="85"/>
      <c r="R101" s="83" t="s">
        <v>1040</v>
      </c>
      <c r="S101" s="85"/>
      <c r="T101" s="85"/>
      <c r="U101" s="108"/>
      <c r="V101" s="85"/>
      <c r="W101" s="83"/>
      <c r="X101" s="83"/>
      <c r="Y101" s="83"/>
      <c r="Z101" s="85"/>
      <c r="AA101" s="86" t="s">
        <v>391</v>
      </c>
      <c r="AB101" s="209"/>
      <c r="AC101" s="219" t="s">
        <v>1084</v>
      </c>
      <c r="AD101" s="214" t="s">
        <v>422</v>
      </c>
      <c r="AE101" s="83" t="s">
        <v>197</v>
      </c>
      <c r="AF101" s="85"/>
      <c r="AG101" s="83"/>
      <c r="AH101" s="83"/>
      <c r="AI101" s="108"/>
      <c r="AJ101" s="85"/>
      <c r="AK101" s="85"/>
      <c r="AL101" s="83" t="s">
        <v>1420</v>
      </c>
      <c r="AM101" s="83"/>
      <c r="AN101" s="85"/>
      <c r="AO101" s="83" t="s">
        <v>1016</v>
      </c>
      <c r="AP101" s="85"/>
      <c r="AQ101" s="108"/>
      <c r="AR101" s="85" t="s">
        <v>965</v>
      </c>
      <c r="AS101" s="84" t="s">
        <v>1390</v>
      </c>
      <c r="AT101" s="84" t="s">
        <v>1661</v>
      </c>
      <c r="AU101" s="85"/>
      <c r="AV101" s="87" t="s">
        <v>1752</v>
      </c>
      <c r="AW101" s="84" t="s">
        <v>1390</v>
      </c>
      <c r="AX101" s="87" t="s">
        <v>985</v>
      </c>
      <c r="AY101" s="83"/>
      <c r="AZ101" s="83" t="s">
        <v>958</v>
      </c>
      <c r="BA101" s="83"/>
      <c r="BB101" s="108"/>
      <c r="BC101" s="85"/>
      <c r="BD101" s="83"/>
      <c r="BE101" s="83" t="s">
        <v>1510</v>
      </c>
      <c r="BF101" s="85"/>
      <c r="BG101" s="83"/>
      <c r="BH101" s="83" t="s">
        <v>1494</v>
      </c>
      <c r="BI101" s="159" t="s">
        <v>972</v>
      </c>
      <c r="BJ101" s="108"/>
      <c r="BK101" s="85"/>
      <c r="BL101" s="235" t="s">
        <v>31</v>
      </c>
      <c r="BM101" s="85"/>
      <c r="BN101" s="85"/>
      <c r="BO101" s="83"/>
      <c r="BP101" s="108"/>
      <c r="BQ101" s="85"/>
      <c r="BR101" s="100"/>
      <c r="BT101" s="64" t="s">
        <v>921</v>
      </c>
      <c r="BU101" s="29" t="s">
        <v>454</v>
      </c>
      <c r="BV101" s="31" t="s">
        <v>1596</v>
      </c>
    </row>
    <row r="102" spans="2:74" ht="36" outlineLevel="3">
      <c r="B102" s="49" t="s">
        <v>1474</v>
      </c>
      <c r="C102" s="41"/>
      <c r="D102" s="45" t="s">
        <v>1159</v>
      </c>
      <c r="E102" s="6"/>
      <c r="F102" s="6"/>
      <c r="G102" s="6"/>
      <c r="H102" s="6"/>
      <c r="I102" s="6"/>
      <c r="J102" s="14">
        <f t="shared" si="9"/>
        <v>24</v>
      </c>
      <c r="K102" s="15"/>
      <c r="L102" s="158"/>
      <c r="M102" s="185" t="s">
        <v>835</v>
      </c>
      <c r="N102" s="161" t="s">
        <v>835</v>
      </c>
      <c r="O102" s="185" t="s">
        <v>835</v>
      </c>
      <c r="P102" s="161" t="s">
        <v>1329</v>
      </c>
      <c r="Q102" s="163"/>
      <c r="R102" s="161" t="s">
        <v>1766</v>
      </c>
      <c r="S102" s="163"/>
      <c r="T102" s="163"/>
      <c r="U102" s="164"/>
      <c r="V102" s="163"/>
      <c r="W102" s="161" t="s">
        <v>1766</v>
      </c>
      <c r="X102" s="185" t="s">
        <v>1367</v>
      </c>
      <c r="Y102" s="161" t="s">
        <v>1766</v>
      </c>
      <c r="Z102" s="163"/>
      <c r="AA102" s="167" t="s">
        <v>1766</v>
      </c>
      <c r="AB102" s="205"/>
      <c r="AC102" s="223"/>
      <c r="AD102" s="215"/>
      <c r="AE102" s="186" t="s">
        <v>1766</v>
      </c>
      <c r="AF102" s="163"/>
      <c r="AG102" s="161"/>
      <c r="AH102" s="161" t="s">
        <v>1579</v>
      </c>
      <c r="AI102" s="164"/>
      <c r="AJ102" s="163"/>
      <c r="AK102" s="163"/>
      <c r="AL102" s="161" t="s">
        <v>904</v>
      </c>
      <c r="AM102" s="161" t="s">
        <v>904</v>
      </c>
      <c r="AN102" s="163"/>
      <c r="AO102" s="161" t="s">
        <v>904</v>
      </c>
      <c r="AP102" s="163"/>
      <c r="AQ102" s="164"/>
      <c r="AR102" s="163" t="s">
        <v>904</v>
      </c>
      <c r="AS102" s="185" t="s">
        <v>904</v>
      </c>
      <c r="AT102" s="185" t="s">
        <v>904</v>
      </c>
      <c r="AU102" s="163"/>
      <c r="AV102" s="168" t="s">
        <v>1766</v>
      </c>
      <c r="AW102" s="168"/>
      <c r="AX102" s="191" t="s">
        <v>1766</v>
      </c>
      <c r="AY102" s="161"/>
      <c r="AZ102" s="161"/>
      <c r="BA102" s="161" t="s">
        <v>860</v>
      </c>
      <c r="BB102" s="164"/>
      <c r="BC102" s="163"/>
      <c r="BD102" s="161"/>
      <c r="BE102" s="161" t="s">
        <v>150</v>
      </c>
      <c r="BF102" s="163"/>
      <c r="BG102" s="161"/>
      <c r="BH102" s="161" t="s">
        <v>904</v>
      </c>
      <c r="BI102" s="161" t="s">
        <v>904</v>
      </c>
      <c r="BJ102" s="164"/>
      <c r="BK102" s="163"/>
      <c r="BL102" s="240"/>
      <c r="BM102" s="163"/>
      <c r="BN102" s="163"/>
      <c r="BO102" s="161"/>
      <c r="BP102" s="164"/>
      <c r="BQ102" s="163"/>
      <c r="BR102" s="170" t="s">
        <v>1452</v>
      </c>
      <c r="BS102" s="33"/>
      <c r="BT102" s="67"/>
      <c r="BU102" s="29"/>
      <c r="BV102" s="31" t="s">
        <v>432</v>
      </c>
    </row>
    <row r="103" spans="2:74" ht="48" outlineLevel="3">
      <c r="B103" s="49" t="s">
        <v>1474</v>
      </c>
      <c r="C103" s="41"/>
      <c r="D103" s="45" t="s">
        <v>1160</v>
      </c>
      <c r="E103" s="6"/>
      <c r="F103" s="6"/>
      <c r="G103" s="6"/>
      <c r="H103" s="6"/>
      <c r="I103" s="6"/>
      <c r="J103" s="14">
        <f t="shared" si="9"/>
        <v>26</v>
      </c>
      <c r="K103" s="15"/>
      <c r="L103" s="158"/>
      <c r="M103" s="185" t="s">
        <v>904</v>
      </c>
      <c r="N103" s="161" t="s">
        <v>904</v>
      </c>
      <c r="O103" s="185" t="s">
        <v>904</v>
      </c>
      <c r="P103" s="161" t="s">
        <v>904</v>
      </c>
      <c r="Q103" s="163"/>
      <c r="R103" s="161" t="s">
        <v>1039</v>
      </c>
      <c r="S103" s="163"/>
      <c r="T103" s="163"/>
      <c r="U103" s="164"/>
      <c r="V103" s="163"/>
      <c r="W103" s="161" t="s">
        <v>904</v>
      </c>
      <c r="X103" s="185" t="s">
        <v>849</v>
      </c>
      <c r="Y103" s="161" t="s">
        <v>904</v>
      </c>
      <c r="Z103" s="163"/>
      <c r="AA103" s="167" t="s">
        <v>403</v>
      </c>
      <c r="AB103" s="205" t="s">
        <v>904</v>
      </c>
      <c r="AC103" s="223"/>
      <c r="AD103" s="215" t="s">
        <v>904</v>
      </c>
      <c r="AE103" s="186" t="s">
        <v>904</v>
      </c>
      <c r="AF103" s="163"/>
      <c r="AG103" s="161"/>
      <c r="AH103" s="161" t="s">
        <v>1580</v>
      </c>
      <c r="AI103" s="164"/>
      <c r="AJ103" s="163"/>
      <c r="AK103" s="163"/>
      <c r="AL103" s="161" t="s">
        <v>904</v>
      </c>
      <c r="AM103" s="161" t="s">
        <v>904</v>
      </c>
      <c r="AN103" s="163"/>
      <c r="AO103" s="161" t="s">
        <v>904</v>
      </c>
      <c r="AP103" s="163"/>
      <c r="AQ103" s="164"/>
      <c r="AR103" s="163"/>
      <c r="AS103" s="185" t="s">
        <v>904</v>
      </c>
      <c r="AT103" s="160" t="s">
        <v>1766</v>
      </c>
      <c r="AU103" s="163"/>
      <c r="AV103" s="168" t="s">
        <v>1766</v>
      </c>
      <c r="AW103" s="168"/>
      <c r="AX103" s="191" t="s">
        <v>904</v>
      </c>
      <c r="AY103" s="161"/>
      <c r="AZ103" s="161"/>
      <c r="BA103" s="161" t="s">
        <v>860</v>
      </c>
      <c r="BB103" s="164"/>
      <c r="BC103" s="163"/>
      <c r="BD103" s="161"/>
      <c r="BE103" s="161" t="s">
        <v>904</v>
      </c>
      <c r="BF103" s="163"/>
      <c r="BG103" s="161"/>
      <c r="BH103" s="159" t="s">
        <v>168</v>
      </c>
      <c r="BI103" s="161" t="s">
        <v>904</v>
      </c>
      <c r="BJ103" s="164"/>
      <c r="BK103" s="163"/>
      <c r="BL103" s="240" t="s">
        <v>904</v>
      </c>
      <c r="BM103" s="163"/>
      <c r="BN103" s="163"/>
      <c r="BO103" s="161"/>
      <c r="BP103" s="164"/>
      <c r="BQ103" s="163"/>
      <c r="BR103" s="170" t="s">
        <v>1453</v>
      </c>
      <c r="BS103" s="33"/>
      <c r="BT103" s="67"/>
      <c r="BU103" s="29"/>
      <c r="BV103" s="31" t="s">
        <v>433</v>
      </c>
    </row>
    <row r="104" spans="2:74" ht="36" outlineLevel="3">
      <c r="B104" s="49" t="s">
        <v>1474</v>
      </c>
      <c r="C104" s="41"/>
      <c r="D104" s="45" t="s">
        <v>1161</v>
      </c>
      <c r="E104" s="6"/>
      <c r="F104" s="6"/>
      <c r="G104" s="6"/>
      <c r="H104" s="6"/>
      <c r="I104" s="6"/>
      <c r="J104" s="14">
        <f t="shared" si="9"/>
        <v>28</v>
      </c>
      <c r="K104" s="15"/>
      <c r="L104" s="158"/>
      <c r="M104" s="161" t="s">
        <v>1329</v>
      </c>
      <c r="N104" s="161" t="s">
        <v>904</v>
      </c>
      <c r="O104" s="161" t="s">
        <v>1329</v>
      </c>
      <c r="P104" s="161" t="s">
        <v>1329</v>
      </c>
      <c r="Q104" s="163"/>
      <c r="R104" s="161" t="s">
        <v>1766</v>
      </c>
      <c r="S104" s="163"/>
      <c r="T104" s="163"/>
      <c r="U104" s="164"/>
      <c r="V104" s="163"/>
      <c r="W104" s="161" t="s">
        <v>1369</v>
      </c>
      <c r="X104" s="185" t="s">
        <v>537</v>
      </c>
      <c r="Y104" s="161" t="s">
        <v>1369</v>
      </c>
      <c r="Z104" s="163"/>
      <c r="AA104" s="167" t="s">
        <v>1368</v>
      </c>
      <c r="AB104" s="205" t="s">
        <v>904</v>
      </c>
      <c r="AC104" s="223"/>
      <c r="AD104" s="215" t="s">
        <v>904</v>
      </c>
      <c r="AE104" s="186" t="s">
        <v>904</v>
      </c>
      <c r="AF104" s="163"/>
      <c r="AG104" s="161"/>
      <c r="AH104" s="161" t="s">
        <v>1581</v>
      </c>
      <c r="AI104" s="164"/>
      <c r="AJ104" s="163"/>
      <c r="AK104" s="163"/>
      <c r="AL104" s="161" t="s">
        <v>1766</v>
      </c>
      <c r="AM104" s="161" t="s">
        <v>1766</v>
      </c>
      <c r="AN104" s="163"/>
      <c r="AO104" s="161" t="s">
        <v>1766</v>
      </c>
      <c r="AP104" s="163"/>
      <c r="AQ104" s="164"/>
      <c r="AR104" s="163"/>
      <c r="AS104" s="185" t="s">
        <v>904</v>
      </c>
      <c r="AT104" s="160" t="s">
        <v>904</v>
      </c>
      <c r="AU104" s="163"/>
      <c r="AV104" s="168" t="s">
        <v>1766</v>
      </c>
      <c r="AW104" s="168"/>
      <c r="AX104" s="191" t="s">
        <v>1766</v>
      </c>
      <c r="AY104" s="161" t="s">
        <v>900</v>
      </c>
      <c r="AZ104" s="161"/>
      <c r="BA104" s="161" t="s">
        <v>877</v>
      </c>
      <c r="BB104" s="164"/>
      <c r="BC104" s="163"/>
      <c r="BD104" s="161"/>
      <c r="BE104" s="161" t="s">
        <v>904</v>
      </c>
      <c r="BF104" s="163"/>
      <c r="BG104" s="161"/>
      <c r="BH104" s="161" t="s">
        <v>904</v>
      </c>
      <c r="BI104" s="161" t="s">
        <v>1766</v>
      </c>
      <c r="BJ104" s="164"/>
      <c r="BK104" s="163"/>
      <c r="BL104" s="240" t="s">
        <v>904</v>
      </c>
      <c r="BM104" s="163"/>
      <c r="BN104" s="163"/>
      <c r="BO104" s="161" t="s">
        <v>1107</v>
      </c>
      <c r="BP104" s="164"/>
      <c r="BQ104" s="163"/>
      <c r="BR104" s="170" t="s">
        <v>1766</v>
      </c>
      <c r="BS104" s="33"/>
      <c r="BT104" s="67"/>
      <c r="BU104" s="29"/>
      <c r="BV104" s="31" t="s">
        <v>434</v>
      </c>
    </row>
    <row r="105" spans="2:74" ht="119.25" customHeight="1" outlineLevel="2">
      <c r="B105" s="48" t="s">
        <v>103</v>
      </c>
      <c r="C105" s="40" t="s">
        <v>120</v>
      </c>
      <c r="D105" s="44"/>
      <c r="E105" s="5"/>
      <c r="F105" s="5"/>
      <c r="G105" s="5"/>
      <c r="H105" s="5"/>
      <c r="I105" s="227">
        <f>J105/53</f>
        <v>0.4339622641509434</v>
      </c>
      <c r="J105" s="204">
        <f t="shared" si="9"/>
        <v>23</v>
      </c>
      <c r="K105" s="13"/>
      <c r="L105" s="82"/>
      <c r="M105" s="83" t="s">
        <v>248</v>
      </c>
      <c r="N105" s="83" t="s">
        <v>146</v>
      </c>
      <c r="O105" s="83" t="s">
        <v>577</v>
      </c>
      <c r="P105" s="83"/>
      <c r="Q105" s="85"/>
      <c r="R105" s="83" t="s">
        <v>1041</v>
      </c>
      <c r="S105" s="85"/>
      <c r="T105" s="85"/>
      <c r="U105" s="108"/>
      <c r="V105" s="85"/>
      <c r="W105" s="83"/>
      <c r="X105" s="83"/>
      <c r="Y105" s="83" t="s">
        <v>288</v>
      </c>
      <c r="Z105" s="85"/>
      <c r="AA105" s="86" t="s">
        <v>393</v>
      </c>
      <c r="AB105" s="209"/>
      <c r="AC105" s="219" t="s">
        <v>1084</v>
      </c>
      <c r="AD105" s="214" t="s">
        <v>423</v>
      </c>
      <c r="AE105" s="83" t="s">
        <v>198</v>
      </c>
      <c r="AF105" s="85"/>
      <c r="AG105" s="83"/>
      <c r="AH105" s="83" t="s">
        <v>1390</v>
      </c>
      <c r="AI105" s="108"/>
      <c r="AJ105" s="85"/>
      <c r="AK105" s="85"/>
      <c r="AL105" s="83" t="s">
        <v>336</v>
      </c>
      <c r="AM105" s="83"/>
      <c r="AN105" s="85"/>
      <c r="AO105" s="83" t="s">
        <v>1739</v>
      </c>
      <c r="AP105" s="85"/>
      <c r="AQ105" s="108"/>
      <c r="AR105" s="85"/>
      <c r="AS105" s="84" t="s">
        <v>1390</v>
      </c>
      <c r="AT105" s="84" t="s">
        <v>1662</v>
      </c>
      <c r="AU105" s="85"/>
      <c r="AV105" s="87" t="s">
        <v>1753</v>
      </c>
      <c r="AW105" s="87" t="s">
        <v>1390</v>
      </c>
      <c r="AX105" s="187" t="s">
        <v>986</v>
      </c>
      <c r="AY105" s="83"/>
      <c r="AZ105" s="83" t="s">
        <v>959</v>
      </c>
      <c r="BA105" s="83"/>
      <c r="BB105" s="108"/>
      <c r="BC105" s="85"/>
      <c r="BD105" s="83"/>
      <c r="BE105" s="83" t="s">
        <v>1511</v>
      </c>
      <c r="BF105" s="85"/>
      <c r="BG105" s="83"/>
      <c r="BH105" s="83" t="s">
        <v>1495</v>
      </c>
      <c r="BI105" s="159" t="s">
        <v>973</v>
      </c>
      <c r="BJ105" s="108"/>
      <c r="BK105" s="85"/>
      <c r="BL105" s="235" t="s">
        <v>32</v>
      </c>
      <c r="BM105" s="85"/>
      <c r="BN105" s="85"/>
      <c r="BO105" s="83"/>
      <c r="BP105" s="108"/>
      <c r="BQ105" s="85"/>
      <c r="BR105" s="100" t="s">
        <v>1138</v>
      </c>
      <c r="BT105" s="64" t="s">
        <v>60</v>
      </c>
      <c r="BU105" s="29" t="s">
        <v>1755</v>
      </c>
      <c r="BV105" s="31" t="s">
        <v>1544</v>
      </c>
    </row>
    <row r="106" spans="2:74" ht="24" outlineLevel="3">
      <c r="B106" s="49" t="s">
        <v>1474</v>
      </c>
      <c r="C106" s="41"/>
      <c r="D106" s="45" t="s">
        <v>1162</v>
      </c>
      <c r="E106" s="6"/>
      <c r="F106" s="6"/>
      <c r="G106" s="6"/>
      <c r="H106" s="6"/>
      <c r="I106" s="6"/>
      <c r="J106" s="14">
        <f t="shared" si="9"/>
        <v>26</v>
      </c>
      <c r="K106" s="15"/>
      <c r="L106" s="158"/>
      <c r="M106" s="161" t="s">
        <v>904</v>
      </c>
      <c r="N106" s="161" t="s">
        <v>904</v>
      </c>
      <c r="O106" s="161" t="s">
        <v>904</v>
      </c>
      <c r="P106" s="161" t="s">
        <v>904</v>
      </c>
      <c r="Q106" s="163"/>
      <c r="R106" s="161" t="s">
        <v>904</v>
      </c>
      <c r="S106" s="163"/>
      <c r="T106" s="163"/>
      <c r="U106" s="164"/>
      <c r="V106" s="163"/>
      <c r="W106" s="165" t="s">
        <v>1370</v>
      </c>
      <c r="X106" s="161" t="s">
        <v>904</v>
      </c>
      <c r="Y106" s="161" t="s">
        <v>904</v>
      </c>
      <c r="Z106" s="163"/>
      <c r="AA106" s="167" t="s">
        <v>394</v>
      </c>
      <c r="AB106" s="205"/>
      <c r="AC106" s="223"/>
      <c r="AD106" s="215" t="s">
        <v>904</v>
      </c>
      <c r="AE106" s="186" t="s">
        <v>199</v>
      </c>
      <c r="AF106" s="163"/>
      <c r="AG106" s="161"/>
      <c r="AH106" s="161" t="s">
        <v>904</v>
      </c>
      <c r="AI106" s="164"/>
      <c r="AJ106" s="163"/>
      <c r="AK106" s="163"/>
      <c r="AL106" s="161"/>
      <c r="AM106" s="161" t="s">
        <v>904</v>
      </c>
      <c r="AN106" s="163"/>
      <c r="AO106" s="161" t="s">
        <v>904</v>
      </c>
      <c r="AP106" s="163"/>
      <c r="AQ106" s="164"/>
      <c r="AR106" s="163" t="s">
        <v>904</v>
      </c>
      <c r="AS106" s="185" t="s">
        <v>904</v>
      </c>
      <c r="AT106" s="160" t="s">
        <v>904</v>
      </c>
      <c r="AU106" s="163"/>
      <c r="AV106" s="168" t="s">
        <v>1766</v>
      </c>
      <c r="AW106" s="168"/>
      <c r="AX106" s="191" t="s">
        <v>904</v>
      </c>
      <c r="AY106" s="161" t="s">
        <v>901</v>
      </c>
      <c r="AZ106" s="161"/>
      <c r="BA106" s="161"/>
      <c r="BB106" s="164"/>
      <c r="BC106" s="163"/>
      <c r="BD106" s="161"/>
      <c r="BE106" s="161" t="s">
        <v>904</v>
      </c>
      <c r="BF106" s="163"/>
      <c r="BG106" s="161"/>
      <c r="BH106" s="159" t="s">
        <v>1496</v>
      </c>
      <c r="BI106" s="161" t="s">
        <v>904</v>
      </c>
      <c r="BJ106" s="164"/>
      <c r="BK106" s="163"/>
      <c r="BL106" s="240" t="s">
        <v>904</v>
      </c>
      <c r="BM106" s="163"/>
      <c r="BN106" s="163"/>
      <c r="BO106" s="161" t="s">
        <v>904</v>
      </c>
      <c r="BP106" s="164"/>
      <c r="BQ106" s="163"/>
      <c r="BR106" s="170" t="s">
        <v>904</v>
      </c>
      <c r="BT106" s="67"/>
      <c r="BU106" s="29"/>
      <c r="BV106" s="31"/>
    </row>
    <row r="107" spans="2:74" ht="15" outlineLevel="3">
      <c r="B107" s="49" t="s">
        <v>1474</v>
      </c>
      <c r="C107" s="41"/>
      <c r="D107" s="45" t="s">
        <v>1163</v>
      </c>
      <c r="E107" s="6"/>
      <c r="F107" s="6"/>
      <c r="G107" s="6"/>
      <c r="H107" s="6"/>
      <c r="I107" s="6"/>
      <c r="J107" s="14">
        <f t="shared" si="9"/>
        <v>22</v>
      </c>
      <c r="K107" s="15"/>
      <c r="L107" s="158"/>
      <c r="M107" s="161"/>
      <c r="N107" s="161"/>
      <c r="O107" s="161"/>
      <c r="P107" s="161" t="s">
        <v>904</v>
      </c>
      <c r="Q107" s="163"/>
      <c r="R107" s="161" t="s">
        <v>904</v>
      </c>
      <c r="S107" s="163"/>
      <c r="T107" s="163"/>
      <c r="U107" s="164"/>
      <c r="V107" s="163"/>
      <c r="W107" s="165" t="s">
        <v>1371</v>
      </c>
      <c r="X107" s="161" t="s">
        <v>1766</v>
      </c>
      <c r="Y107" s="161" t="s">
        <v>904</v>
      </c>
      <c r="Z107" s="163"/>
      <c r="AA107" s="167" t="s">
        <v>394</v>
      </c>
      <c r="AB107" s="205"/>
      <c r="AC107" s="223"/>
      <c r="AD107" s="215" t="s">
        <v>904</v>
      </c>
      <c r="AE107" s="186" t="s">
        <v>199</v>
      </c>
      <c r="AF107" s="163"/>
      <c r="AG107" s="161"/>
      <c r="AH107" s="161" t="s">
        <v>1582</v>
      </c>
      <c r="AI107" s="164"/>
      <c r="AJ107" s="163"/>
      <c r="AK107" s="163"/>
      <c r="AL107" s="161"/>
      <c r="AM107" s="161" t="s">
        <v>904</v>
      </c>
      <c r="AN107" s="163"/>
      <c r="AO107" s="161" t="s">
        <v>904</v>
      </c>
      <c r="AP107" s="163"/>
      <c r="AQ107" s="164"/>
      <c r="AR107" s="163" t="s">
        <v>904</v>
      </c>
      <c r="AS107" s="185" t="s">
        <v>904</v>
      </c>
      <c r="AT107" s="160" t="s">
        <v>904</v>
      </c>
      <c r="AU107" s="163"/>
      <c r="AV107" s="168" t="s">
        <v>1766</v>
      </c>
      <c r="AW107" s="168"/>
      <c r="AX107" s="191" t="s">
        <v>904</v>
      </c>
      <c r="AY107" s="161"/>
      <c r="AZ107" s="161"/>
      <c r="BA107" s="161"/>
      <c r="BB107" s="164"/>
      <c r="BC107" s="163"/>
      <c r="BD107" s="161"/>
      <c r="BE107" s="161" t="s">
        <v>1766</v>
      </c>
      <c r="BF107" s="163"/>
      <c r="BG107" s="161"/>
      <c r="BH107" s="159" t="s">
        <v>904</v>
      </c>
      <c r="BI107" s="161" t="s">
        <v>1766</v>
      </c>
      <c r="BJ107" s="164"/>
      <c r="BK107" s="163"/>
      <c r="BL107" s="240" t="s">
        <v>904</v>
      </c>
      <c r="BM107" s="163"/>
      <c r="BN107" s="163"/>
      <c r="BO107" s="161" t="s">
        <v>1108</v>
      </c>
      <c r="BP107" s="164"/>
      <c r="BQ107" s="163"/>
      <c r="BR107" s="170" t="s">
        <v>904</v>
      </c>
      <c r="BT107" s="67"/>
      <c r="BU107" s="29"/>
      <c r="BV107" s="31"/>
    </row>
    <row r="108" spans="2:74" ht="15" outlineLevel="3">
      <c r="B108" s="49" t="s">
        <v>1474</v>
      </c>
      <c r="C108" s="41"/>
      <c r="D108" s="45" t="s">
        <v>1164</v>
      </c>
      <c r="E108" s="6"/>
      <c r="F108" s="6"/>
      <c r="G108" s="6"/>
      <c r="H108" s="6"/>
      <c r="I108" s="6"/>
      <c r="J108" s="14">
        <f t="shared" si="9"/>
        <v>22</v>
      </c>
      <c r="K108" s="15"/>
      <c r="L108" s="158"/>
      <c r="M108" s="161"/>
      <c r="N108" s="161"/>
      <c r="O108" s="161" t="s">
        <v>904</v>
      </c>
      <c r="P108" s="161" t="s">
        <v>904</v>
      </c>
      <c r="Q108" s="163"/>
      <c r="R108" s="161" t="s">
        <v>904</v>
      </c>
      <c r="S108" s="163"/>
      <c r="T108" s="163"/>
      <c r="U108" s="164"/>
      <c r="V108" s="163"/>
      <c r="W108" s="161" t="s">
        <v>1766</v>
      </c>
      <c r="X108" s="161" t="s">
        <v>1766</v>
      </c>
      <c r="Y108" s="161" t="s">
        <v>1766</v>
      </c>
      <c r="Z108" s="163"/>
      <c r="AA108" s="167" t="s">
        <v>394</v>
      </c>
      <c r="AB108" s="205"/>
      <c r="AC108" s="223"/>
      <c r="AD108" s="215" t="s">
        <v>904</v>
      </c>
      <c r="AE108" s="186" t="s">
        <v>199</v>
      </c>
      <c r="AF108" s="163"/>
      <c r="AG108" s="161"/>
      <c r="AH108" s="161" t="s">
        <v>1582</v>
      </c>
      <c r="AI108" s="164"/>
      <c r="AJ108" s="163"/>
      <c r="AK108" s="163"/>
      <c r="AL108" s="161"/>
      <c r="AM108" s="161" t="s">
        <v>904</v>
      </c>
      <c r="AN108" s="163"/>
      <c r="AO108" s="161" t="s">
        <v>904</v>
      </c>
      <c r="AP108" s="163"/>
      <c r="AQ108" s="164"/>
      <c r="AR108" s="163"/>
      <c r="AS108" s="185" t="s">
        <v>1766</v>
      </c>
      <c r="AT108" s="160" t="s">
        <v>904</v>
      </c>
      <c r="AU108" s="163"/>
      <c r="AV108" s="168" t="s">
        <v>904</v>
      </c>
      <c r="AW108" s="168"/>
      <c r="AX108" s="191" t="s">
        <v>904</v>
      </c>
      <c r="AY108" s="161"/>
      <c r="AZ108" s="161"/>
      <c r="BA108" s="161"/>
      <c r="BB108" s="164"/>
      <c r="BC108" s="163"/>
      <c r="BD108" s="161"/>
      <c r="BE108" s="161" t="s">
        <v>1766</v>
      </c>
      <c r="BF108" s="163"/>
      <c r="BG108" s="161"/>
      <c r="BH108" s="159" t="s">
        <v>904</v>
      </c>
      <c r="BI108" s="161" t="s">
        <v>1766</v>
      </c>
      <c r="BJ108" s="164"/>
      <c r="BK108" s="163"/>
      <c r="BL108" s="240" t="s">
        <v>904</v>
      </c>
      <c r="BM108" s="163"/>
      <c r="BN108" s="163"/>
      <c r="BO108" s="161" t="s">
        <v>1108</v>
      </c>
      <c r="BP108" s="164"/>
      <c r="BQ108" s="163"/>
      <c r="BR108" s="170" t="s">
        <v>904</v>
      </c>
      <c r="BT108" s="67"/>
      <c r="BU108" s="29"/>
      <c r="BV108" s="31"/>
    </row>
    <row r="109" spans="2:74" ht="108" outlineLevel="3">
      <c r="B109" s="49" t="s">
        <v>1474</v>
      </c>
      <c r="C109" s="41"/>
      <c r="D109" s="45" t="s">
        <v>1165</v>
      </c>
      <c r="E109" s="6"/>
      <c r="F109" s="6"/>
      <c r="G109" s="6"/>
      <c r="H109" s="6"/>
      <c r="I109" s="6"/>
      <c r="J109" s="14">
        <f t="shared" si="9"/>
        <v>19</v>
      </c>
      <c r="K109" s="15"/>
      <c r="L109" s="158"/>
      <c r="M109" s="161"/>
      <c r="N109" s="161"/>
      <c r="O109" s="161" t="s">
        <v>904</v>
      </c>
      <c r="P109" s="161" t="s">
        <v>904</v>
      </c>
      <c r="Q109" s="163"/>
      <c r="R109" s="161" t="s">
        <v>1042</v>
      </c>
      <c r="S109" s="163"/>
      <c r="T109" s="163"/>
      <c r="U109" s="164"/>
      <c r="V109" s="163"/>
      <c r="W109" s="161" t="s">
        <v>1766</v>
      </c>
      <c r="X109" s="161" t="s">
        <v>1766</v>
      </c>
      <c r="Y109" s="161" t="s">
        <v>1766</v>
      </c>
      <c r="Z109" s="163"/>
      <c r="AA109" s="167" t="s">
        <v>394</v>
      </c>
      <c r="AB109" s="205"/>
      <c r="AC109" s="223"/>
      <c r="AD109" s="215" t="s">
        <v>904</v>
      </c>
      <c r="AE109" s="186" t="s">
        <v>1766</v>
      </c>
      <c r="AF109" s="163"/>
      <c r="AG109" s="161"/>
      <c r="AH109" s="161" t="s">
        <v>1582</v>
      </c>
      <c r="AI109" s="164"/>
      <c r="AJ109" s="163"/>
      <c r="AK109" s="163"/>
      <c r="AL109" s="161"/>
      <c r="AM109" s="161"/>
      <c r="AN109" s="163"/>
      <c r="AO109" s="161"/>
      <c r="AP109" s="163"/>
      <c r="AQ109" s="164"/>
      <c r="AR109" s="163"/>
      <c r="AS109" s="185" t="s">
        <v>1766</v>
      </c>
      <c r="AT109" s="160" t="s">
        <v>904</v>
      </c>
      <c r="AU109" s="163"/>
      <c r="AV109" s="168" t="s">
        <v>904</v>
      </c>
      <c r="AW109" s="168"/>
      <c r="AX109" s="191" t="s">
        <v>904</v>
      </c>
      <c r="AY109" s="161"/>
      <c r="AZ109" s="161"/>
      <c r="BA109" s="161"/>
      <c r="BB109" s="164"/>
      <c r="BC109" s="163"/>
      <c r="BD109" s="161"/>
      <c r="BE109" s="161" t="s">
        <v>1766</v>
      </c>
      <c r="BF109" s="163"/>
      <c r="BG109" s="161"/>
      <c r="BH109" s="159" t="s">
        <v>904</v>
      </c>
      <c r="BI109" s="161" t="s">
        <v>1766</v>
      </c>
      <c r="BJ109" s="164"/>
      <c r="BK109" s="163"/>
      <c r="BL109" s="240"/>
      <c r="BM109" s="163"/>
      <c r="BN109" s="163"/>
      <c r="BO109" s="161" t="s">
        <v>1108</v>
      </c>
      <c r="BP109" s="164"/>
      <c r="BQ109" s="163"/>
      <c r="BR109" s="170" t="s">
        <v>904</v>
      </c>
      <c r="BT109" s="67"/>
      <c r="BU109" s="29"/>
      <c r="BV109" s="31"/>
    </row>
    <row r="110" spans="2:74" ht="15" outlineLevel="3">
      <c r="B110" s="49" t="s">
        <v>1474</v>
      </c>
      <c r="C110" s="41"/>
      <c r="D110" s="45" t="s">
        <v>1147</v>
      </c>
      <c r="E110" s="6"/>
      <c r="F110" s="6"/>
      <c r="G110" s="6"/>
      <c r="H110" s="6"/>
      <c r="I110" s="6"/>
      <c r="J110" s="14">
        <f t="shared" si="9"/>
        <v>23</v>
      </c>
      <c r="K110" s="15"/>
      <c r="L110" s="158"/>
      <c r="M110" s="161"/>
      <c r="N110" s="161" t="s">
        <v>904</v>
      </c>
      <c r="O110" s="161" t="s">
        <v>904</v>
      </c>
      <c r="P110" s="161" t="s">
        <v>904</v>
      </c>
      <c r="Q110" s="163"/>
      <c r="R110" s="161" t="s">
        <v>904</v>
      </c>
      <c r="S110" s="163"/>
      <c r="T110" s="163"/>
      <c r="U110" s="164"/>
      <c r="V110" s="163"/>
      <c r="W110" s="161" t="s">
        <v>1766</v>
      </c>
      <c r="X110" s="161" t="s">
        <v>904</v>
      </c>
      <c r="Y110" s="161" t="s">
        <v>904</v>
      </c>
      <c r="Z110" s="163"/>
      <c r="AA110" s="167" t="s">
        <v>394</v>
      </c>
      <c r="AB110" s="205"/>
      <c r="AC110" s="223"/>
      <c r="AD110" s="215" t="s">
        <v>904</v>
      </c>
      <c r="AE110" s="186"/>
      <c r="AF110" s="163"/>
      <c r="AG110" s="161"/>
      <c r="AH110" s="161" t="s">
        <v>1582</v>
      </c>
      <c r="AI110" s="164"/>
      <c r="AJ110" s="163"/>
      <c r="AK110" s="163"/>
      <c r="AL110" s="161"/>
      <c r="AM110" s="161" t="s">
        <v>904</v>
      </c>
      <c r="AN110" s="163"/>
      <c r="AO110" s="161" t="s">
        <v>904</v>
      </c>
      <c r="AP110" s="163"/>
      <c r="AQ110" s="164"/>
      <c r="AR110" s="163" t="s">
        <v>904</v>
      </c>
      <c r="AS110" s="185" t="s">
        <v>1766</v>
      </c>
      <c r="AT110" s="160" t="s">
        <v>904</v>
      </c>
      <c r="AU110" s="163"/>
      <c r="AV110" s="168" t="s">
        <v>904</v>
      </c>
      <c r="AW110" s="168"/>
      <c r="AX110" s="191" t="s">
        <v>904</v>
      </c>
      <c r="AY110" s="161"/>
      <c r="AZ110" s="161"/>
      <c r="BA110" s="161"/>
      <c r="BB110" s="164"/>
      <c r="BC110" s="163"/>
      <c r="BD110" s="161"/>
      <c r="BE110" s="161" t="s">
        <v>157</v>
      </c>
      <c r="BF110" s="163"/>
      <c r="BG110" s="161"/>
      <c r="BH110" s="159" t="s">
        <v>904</v>
      </c>
      <c r="BI110" s="161" t="s">
        <v>1766</v>
      </c>
      <c r="BJ110" s="164"/>
      <c r="BK110" s="163"/>
      <c r="BL110" s="240" t="s">
        <v>904</v>
      </c>
      <c r="BM110" s="163"/>
      <c r="BN110" s="163"/>
      <c r="BO110" s="161" t="s">
        <v>1108</v>
      </c>
      <c r="BP110" s="164"/>
      <c r="BQ110" s="163"/>
      <c r="BR110" s="170" t="s">
        <v>904</v>
      </c>
      <c r="BT110" s="67"/>
      <c r="BU110" s="29"/>
      <c r="BV110" s="31"/>
    </row>
    <row r="111" spans="2:74" ht="72" outlineLevel="3">
      <c r="B111" s="51" t="s">
        <v>1473</v>
      </c>
      <c r="C111" s="41"/>
      <c r="D111" s="45" t="s">
        <v>1148</v>
      </c>
      <c r="E111" s="6"/>
      <c r="F111" s="6"/>
      <c r="G111" s="6"/>
      <c r="H111" s="6"/>
      <c r="I111" s="6"/>
      <c r="J111" s="14">
        <f t="shared" si="9"/>
        <v>26</v>
      </c>
      <c r="K111" s="15"/>
      <c r="L111" s="117"/>
      <c r="M111" s="90" t="s">
        <v>1679</v>
      </c>
      <c r="N111" s="89" t="s">
        <v>1679</v>
      </c>
      <c r="O111" s="90" t="s">
        <v>1679</v>
      </c>
      <c r="P111" s="118" t="s">
        <v>775</v>
      </c>
      <c r="Q111" s="119"/>
      <c r="R111" s="118" t="s">
        <v>1699</v>
      </c>
      <c r="S111" s="119"/>
      <c r="T111" s="119"/>
      <c r="U111" s="120"/>
      <c r="V111" s="119"/>
      <c r="W111" s="90" t="s">
        <v>538</v>
      </c>
      <c r="X111" s="90" t="s">
        <v>538</v>
      </c>
      <c r="Y111" s="89" t="s">
        <v>289</v>
      </c>
      <c r="Z111" s="119"/>
      <c r="AA111" s="77" t="s">
        <v>506</v>
      </c>
      <c r="AB111" s="207"/>
      <c r="AC111" s="220"/>
      <c r="AD111" s="216" t="s">
        <v>424</v>
      </c>
      <c r="AE111" s="77"/>
      <c r="AF111" s="119"/>
      <c r="AG111" s="118"/>
      <c r="AH111" s="89" t="s">
        <v>1109</v>
      </c>
      <c r="AI111" s="120"/>
      <c r="AJ111" s="119"/>
      <c r="AK111" s="119"/>
      <c r="AL111" s="89"/>
      <c r="AM111" s="89" t="s">
        <v>548</v>
      </c>
      <c r="AN111" s="119"/>
      <c r="AO111" s="89" t="s">
        <v>1740</v>
      </c>
      <c r="AP111" s="119"/>
      <c r="AQ111" s="120"/>
      <c r="AR111" s="119" t="s">
        <v>904</v>
      </c>
      <c r="AS111" s="90" t="s">
        <v>1766</v>
      </c>
      <c r="AT111" s="90" t="s">
        <v>904</v>
      </c>
      <c r="AU111" s="119"/>
      <c r="AV111" s="122" t="s">
        <v>1043</v>
      </c>
      <c r="AW111" s="122" t="s">
        <v>1766</v>
      </c>
      <c r="AX111" s="188" t="s">
        <v>904</v>
      </c>
      <c r="AY111" s="89" t="s">
        <v>902</v>
      </c>
      <c r="AZ111" s="118"/>
      <c r="BA111" s="89" t="s">
        <v>878</v>
      </c>
      <c r="BB111" s="120"/>
      <c r="BC111" s="119"/>
      <c r="BD111" s="118"/>
      <c r="BE111" s="118" t="s">
        <v>157</v>
      </c>
      <c r="BF111" s="119"/>
      <c r="BG111" s="118"/>
      <c r="BH111" s="89" t="s">
        <v>1497</v>
      </c>
      <c r="BI111" s="200" t="s">
        <v>974</v>
      </c>
      <c r="BJ111" s="120"/>
      <c r="BK111" s="119"/>
      <c r="BL111" s="238"/>
      <c r="BM111" s="119"/>
      <c r="BN111" s="119"/>
      <c r="BO111" s="89" t="s">
        <v>1109</v>
      </c>
      <c r="BP111" s="120"/>
      <c r="BQ111" s="119"/>
      <c r="BR111" s="101" t="s">
        <v>601</v>
      </c>
      <c r="BT111" s="63" t="s">
        <v>435</v>
      </c>
      <c r="BU111" s="29"/>
      <c r="BV111" s="31"/>
    </row>
    <row r="112" spans="2:74" ht="135" customHeight="1" outlineLevel="2">
      <c r="B112" s="48" t="s">
        <v>103</v>
      </c>
      <c r="C112" s="40" t="s">
        <v>121</v>
      </c>
      <c r="D112" s="44"/>
      <c r="E112" s="5"/>
      <c r="F112" s="5"/>
      <c r="G112" s="5"/>
      <c r="H112" s="5"/>
      <c r="I112" s="227">
        <f>J112/53</f>
        <v>0.37735849056603776</v>
      </c>
      <c r="J112" s="204">
        <f t="shared" si="9"/>
        <v>20</v>
      </c>
      <c r="K112" s="13"/>
      <c r="L112" s="82"/>
      <c r="M112" s="83"/>
      <c r="N112" s="83"/>
      <c r="O112" s="83"/>
      <c r="P112" s="83"/>
      <c r="Q112" s="85"/>
      <c r="R112" s="83" t="s">
        <v>1700</v>
      </c>
      <c r="S112" s="85"/>
      <c r="T112" s="85"/>
      <c r="U112" s="108"/>
      <c r="V112" s="85"/>
      <c r="W112" s="83" t="s">
        <v>1375</v>
      </c>
      <c r="X112" s="83" t="s">
        <v>1376</v>
      </c>
      <c r="Y112" s="83" t="s">
        <v>290</v>
      </c>
      <c r="Z112" s="85"/>
      <c r="AA112" s="86" t="s">
        <v>395</v>
      </c>
      <c r="AB112" s="209"/>
      <c r="AC112" s="83" t="s">
        <v>468</v>
      </c>
      <c r="AD112" s="214" t="s">
        <v>425</v>
      </c>
      <c r="AE112" s="83" t="s">
        <v>312</v>
      </c>
      <c r="AF112" s="85"/>
      <c r="AG112" s="83"/>
      <c r="AH112" s="83"/>
      <c r="AI112" s="108"/>
      <c r="AJ112" s="85"/>
      <c r="AK112" s="85"/>
      <c r="AL112" s="83" t="s">
        <v>337</v>
      </c>
      <c r="AM112" s="83" t="s">
        <v>549</v>
      </c>
      <c r="AN112" s="85"/>
      <c r="AO112" s="83" t="s">
        <v>1741</v>
      </c>
      <c r="AP112" s="85"/>
      <c r="AQ112" s="108"/>
      <c r="AR112" s="85"/>
      <c r="AS112" s="84" t="s">
        <v>314</v>
      </c>
      <c r="AT112" s="84" t="s">
        <v>256</v>
      </c>
      <c r="AU112" s="85"/>
      <c r="AV112" s="87" t="s">
        <v>1044</v>
      </c>
      <c r="AW112" s="87"/>
      <c r="AX112" s="187"/>
      <c r="AY112" s="83"/>
      <c r="AZ112" s="83" t="s">
        <v>959</v>
      </c>
      <c r="BA112" s="83"/>
      <c r="BB112" s="108"/>
      <c r="BC112" s="85"/>
      <c r="BD112" s="83"/>
      <c r="BE112" s="107" t="s">
        <v>158</v>
      </c>
      <c r="BF112" s="85"/>
      <c r="BG112" s="83"/>
      <c r="BH112" s="83" t="s">
        <v>1498</v>
      </c>
      <c r="BI112" s="159" t="s">
        <v>975</v>
      </c>
      <c r="BJ112" s="108"/>
      <c r="BK112" s="85"/>
      <c r="BL112" s="235" t="s">
        <v>33</v>
      </c>
      <c r="BM112" s="85"/>
      <c r="BN112" s="85"/>
      <c r="BO112" s="83"/>
      <c r="BP112" s="108"/>
      <c r="BQ112" s="85"/>
      <c r="BR112" s="100" t="s">
        <v>602</v>
      </c>
      <c r="BT112" s="64" t="s">
        <v>921</v>
      </c>
      <c r="BU112" s="29" t="s">
        <v>59</v>
      </c>
      <c r="BV112" s="31" t="s">
        <v>1545</v>
      </c>
    </row>
    <row r="113" spans="2:74" ht="48" outlineLevel="3">
      <c r="B113" s="49" t="s">
        <v>1474</v>
      </c>
      <c r="C113" s="41"/>
      <c r="D113" s="45" t="s">
        <v>1166</v>
      </c>
      <c r="E113" s="6"/>
      <c r="F113" s="6"/>
      <c r="G113" s="6"/>
      <c r="H113" s="6"/>
      <c r="I113" s="6"/>
      <c r="J113" s="14">
        <f t="shared" si="9"/>
        <v>27</v>
      </c>
      <c r="K113" s="15"/>
      <c r="L113" s="158"/>
      <c r="M113" s="161" t="s">
        <v>1766</v>
      </c>
      <c r="N113" s="161" t="s">
        <v>1766</v>
      </c>
      <c r="O113" s="185" t="s">
        <v>1766</v>
      </c>
      <c r="P113" s="185" t="s">
        <v>1766</v>
      </c>
      <c r="Q113" s="163"/>
      <c r="R113" s="161" t="s">
        <v>1766</v>
      </c>
      <c r="S113" s="163"/>
      <c r="T113" s="163"/>
      <c r="U113" s="164"/>
      <c r="V113" s="163"/>
      <c r="W113" s="161" t="s">
        <v>1766</v>
      </c>
      <c r="X113" s="161" t="s">
        <v>1766</v>
      </c>
      <c r="Y113" s="161" t="s">
        <v>1766</v>
      </c>
      <c r="Z113" s="163"/>
      <c r="AA113" s="167" t="s">
        <v>396</v>
      </c>
      <c r="AB113" s="205" t="s">
        <v>904</v>
      </c>
      <c r="AC113" s="223"/>
      <c r="AD113" s="215" t="s">
        <v>904</v>
      </c>
      <c r="AE113" s="186" t="s">
        <v>200</v>
      </c>
      <c r="AF113" s="163"/>
      <c r="AG113" s="161"/>
      <c r="AH113" s="161" t="s">
        <v>1110</v>
      </c>
      <c r="AI113" s="164"/>
      <c r="AJ113" s="163"/>
      <c r="AK113" s="163"/>
      <c r="AL113" s="161"/>
      <c r="AM113" s="161" t="s">
        <v>904</v>
      </c>
      <c r="AN113" s="163"/>
      <c r="AO113" s="161" t="s">
        <v>904</v>
      </c>
      <c r="AP113" s="163"/>
      <c r="AQ113" s="164"/>
      <c r="AR113" s="163" t="s">
        <v>904</v>
      </c>
      <c r="AS113" s="185" t="s">
        <v>904</v>
      </c>
      <c r="AT113" s="160" t="s">
        <v>1766</v>
      </c>
      <c r="AU113" s="163"/>
      <c r="AV113" s="168" t="s">
        <v>1045</v>
      </c>
      <c r="AW113" s="168"/>
      <c r="AX113" s="191" t="s">
        <v>1766</v>
      </c>
      <c r="AY113" s="161"/>
      <c r="AZ113" s="161"/>
      <c r="BA113" s="161" t="s">
        <v>856</v>
      </c>
      <c r="BB113" s="164"/>
      <c r="BC113" s="163"/>
      <c r="BD113" s="161"/>
      <c r="BE113" s="161" t="s">
        <v>159</v>
      </c>
      <c r="BF113" s="163"/>
      <c r="BG113" s="161"/>
      <c r="BH113" s="161" t="s">
        <v>1766</v>
      </c>
      <c r="BI113" s="161" t="s">
        <v>1766</v>
      </c>
      <c r="BJ113" s="164"/>
      <c r="BK113" s="163"/>
      <c r="BL113" s="240" t="s">
        <v>904</v>
      </c>
      <c r="BM113" s="163"/>
      <c r="BN113" s="163"/>
      <c r="BO113" s="161" t="s">
        <v>1110</v>
      </c>
      <c r="BP113" s="164"/>
      <c r="BQ113" s="163"/>
      <c r="BR113" s="170" t="s">
        <v>1454</v>
      </c>
      <c r="BS113" s="33"/>
      <c r="BT113" s="67"/>
      <c r="BU113" s="29"/>
      <c r="BV113" s="31" t="s">
        <v>436</v>
      </c>
    </row>
    <row r="114" spans="2:74" ht="24" outlineLevel="3">
      <c r="B114" s="49" t="s">
        <v>1474</v>
      </c>
      <c r="C114" s="41"/>
      <c r="D114" s="45" t="s">
        <v>1167</v>
      </c>
      <c r="E114" s="6"/>
      <c r="F114" s="6"/>
      <c r="G114" s="6"/>
      <c r="H114" s="6"/>
      <c r="I114" s="6"/>
      <c r="J114" s="14">
        <f t="shared" si="9"/>
        <v>19</v>
      </c>
      <c r="K114" s="15"/>
      <c r="L114" s="158"/>
      <c r="M114" s="161" t="s">
        <v>904</v>
      </c>
      <c r="N114" s="161" t="s">
        <v>1766</v>
      </c>
      <c r="O114" s="185" t="s">
        <v>1766</v>
      </c>
      <c r="P114" s="185" t="s">
        <v>1766</v>
      </c>
      <c r="Q114" s="163"/>
      <c r="R114" s="161" t="s">
        <v>1766</v>
      </c>
      <c r="S114" s="163"/>
      <c r="T114" s="163"/>
      <c r="U114" s="164"/>
      <c r="V114" s="163"/>
      <c r="W114" s="161" t="s">
        <v>1766</v>
      </c>
      <c r="X114" s="161" t="s">
        <v>1766</v>
      </c>
      <c r="Y114" s="161" t="s">
        <v>1766</v>
      </c>
      <c r="Z114" s="163"/>
      <c r="AA114" s="167" t="s">
        <v>396</v>
      </c>
      <c r="AB114" s="205"/>
      <c r="AC114" s="223"/>
      <c r="AD114" s="215"/>
      <c r="AE114" s="186" t="s">
        <v>1766</v>
      </c>
      <c r="AF114" s="163"/>
      <c r="AG114" s="161"/>
      <c r="AH114" s="161"/>
      <c r="AI114" s="164"/>
      <c r="AJ114" s="163"/>
      <c r="AK114" s="163"/>
      <c r="AL114" s="161"/>
      <c r="AM114" s="161"/>
      <c r="AN114" s="163"/>
      <c r="AO114" s="161" t="s">
        <v>1766</v>
      </c>
      <c r="AP114" s="163"/>
      <c r="AQ114" s="164"/>
      <c r="AR114" s="163"/>
      <c r="AS114" s="185"/>
      <c r="AT114" s="160" t="s">
        <v>904</v>
      </c>
      <c r="AU114" s="163"/>
      <c r="AV114" s="168"/>
      <c r="AW114" s="168"/>
      <c r="AX114" s="191" t="s">
        <v>1766</v>
      </c>
      <c r="AY114" s="161"/>
      <c r="AZ114" s="161"/>
      <c r="BA114" s="161" t="s">
        <v>856</v>
      </c>
      <c r="BB114" s="164"/>
      <c r="BC114" s="163"/>
      <c r="BD114" s="161"/>
      <c r="BE114" s="161" t="s">
        <v>159</v>
      </c>
      <c r="BF114" s="163"/>
      <c r="BG114" s="161"/>
      <c r="BH114" s="161" t="s">
        <v>1766</v>
      </c>
      <c r="BI114" s="161" t="s">
        <v>1766</v>
      </c>
      <c r="BJ114" s="164"/>
      <c r="BK114" s="163"/>
      <c r="BL114" s="240" t="s">
        <v>904</v>
      </c>
      <c r="BM114" s="163"/>
      <c r="BN114" s="163"/>
      <c r="BO114" s="161"/>
      <c r="BP114" s="164"/>
      <c r="BQ114" s="163"/>
      <c r="BR114" s="170" t="s">
        <v>1766</v>
      </c>
      <c r="BS114" s="33"/>
      <c r="BT114" s="67"/>
      <c r="BU114" s="29"/>
      <c r="BV114" s="31" t="s">
        <v>437</v>
      </c>
    </row>
    <row r="115" spans="2:74" ht="60" outlineLevel="3">
      <c r="B115" s="49" t="s">
        <v>1474</v>
      </c>
      <c r="C115" s="41"/>
      <c r="D115" s="45" t="s">
        <v>1168</v>
      </c>
      <c r="E115" s="6"/>
      <c r="F115" s="6"/>
      <c r="G115" s="6"/>
      <c r="H115" s="6"/>
      <c r="I115" s="6"/>
      <c r="J115" s="14">
        <f t="shared" si="9"/>
        <v>18</v>
      </c>
      <c r="K115" s="15"/>
      <c r="L115" s="158"/>
      <c r="M115" s="185" t="s">
        <v>1766</v>
      </c>
      <c r="N115" s="161" t="s">
        <v>1766</v>
      </c>
      <c r="O115" s="185" t="s">
        <v>1766</v>
      </c>
      <c r="P115" s="161" t="s">
        <v>904</v>
      </c>
      <c r="Q115" s="163"/>
      <c r="R115" s="161" t="s">
        <v>904</v>
      </c>
      <c r="S115" s="163"/>
      <c r="T115" s="163"/>
      <c r="U115" s="164"/>
      <c r="V115" s="163"/>
      <c r="W115" s="161" t="s">
        <v>1372</v>
      </c>
      <c r="X115" s="161" t="s">
        <v>1372</v>
      </c>
      <c r="Y115" s="161" t="s">
        <v>1372</v>
      </c>
      <c r="Z115" s="163"/>
      <c r="AA115" s="167" t="s">
        <v>397</v>
      </c>
      <c r="AB115" s="205"/>
      <c r="AC115" s="223"/>
      <c r="AD115" s="215"/>
      <c r="AE115" s="186" t="s">
        <v>1766</v>
      </c>
      <c r="AF115" s="163"/>
      <c r="AG115" s="161"/>
      <c r="AH115" s="161"/>
      <c r="AI115" s="164"/>
      <c r="AJ115" s="163"/>
      <c r="AK115" s="163"/>
      <c r="AL115" s="161"/>
      <c r="AM115" s="161"/>
      <c r="AN115" s="163"/>
      <c r="AO115" s="161" t="s">
        <v>1766</v>
      </c>
      <c r="AP115" s="163"/>
      <c r="AQ115" s="164"/>
      <c r="AR115" s="163"/>
      <c r="AS115" s="185"/>
      <c r="AT115" s="160" t="s">
        <v>904</v>
      </c>
      <c r="AU115" s="163"/>
      <c r="AV115" s="168"/>
      <c r="AW115" s="168"/>
      <c r="AX115" s="191" t="s">
        <v>1766</v>
      </c>
      <c r="AY115" s="161"/>
      <c r="AZ115" s="161"/>
      <c r="BA115" s="161" t="s">
        <v>856</v>
      </c>
      <c r="BB115" s="164"/>
      <c r="BC115" s="163"/>
      <c r="BD115" s="161"/>
      <c r="BE115" s="161" t="s">
        <v>159</v>
      </c>
      <c r="BF115" s="163"/>
      <c r="BG115" s="161"/>
      <c r="BH115" s="161" t="s">
        <v>1766</v>
      </c>
      <c r="BI115" s="161" t="s">
        <v>1766</v>
      </c>
      <c r="BJ115" s="164"/>
      <c r="BK115" s="163"/>
      <c r="BL115" s="240"/>
      <c r="BM115" s="163"/>
      <c r="BN115" s="163"/>
      <c r="BO115" s="161"/>
      <c r="BP115" s="164"/>
      <c r="BQ115" s="163"/>
      <c r="BR115" s="170" t="s">
        <v>1766</v>
      </c>
      <c r="BS115" s="33"/>
      <c r="BT115" s="67"/>
      <c r="BU115" s="29"/>
      <c r="BV115" s="31" t="s">
        <v>438</v>
      </c>
    </row>
    <row r="116" spans="2:74" ht="24" outlineLevel="3">
      <c r="B116" s="49" t="s">
        <v>1474</v>
      </c>
      <c r="C116" s="41"/>
      <c r="D116" s="45" t="s">
        <v>1169</v>
      </c>
      <c r="E116" s="6"/>
      <c r="F116" s="6"/>
      <c r="G116" s="6"/>
      <c r="H116" s="6"/>
      <c r="I116" s="6"/>
      <c r="J116" s="14">
        <f t="shared" si="9"/>
        <v>18</v>
      </c>
      <c r="K116" s="15"/>
      <c r="L116" s="158"/>
      <c r="M116" s="161" t="s">
        <v>904</v>
      </c>
      <c r="N116" s="161" t="s">
        <v>904</v>
      </c>
      <c r="O116" s="161" t="s">
        <v>904</v>
      </c>
      <c r="P116" s="161" t="s">
        <v>904</v>
      </c>
      <c r="Q116" s="163"/>
      <c r="R116" s="161" t="s">
        <v>904</v>
      </c>
      <c r="S116" s="163"/>
      <c r="T116" s="163"/>
      <c r="U116" s="164"/>
      <c r="V116" s="163"/>
      <c r="W116" s="161" t="s">
        <v>1373</v>
      </c>
      <c r="X116" s="161" t="s">
        <v>1373</v>
      </c>
      <c r="Y116" s="161" t="s">
        <v>1373</v>
      </c>
      <c r="Z116" s="163"/>
      <c r="AA116" s="167" t="s">
        <v>396</v>
      </c>
      <c r="AB116" s="205"/>
      <c r="AC116" s="223"/>
      <c r="AD116" s="215"/>
      <c r="AE116" s="186" t="s">
        <v>1766</v>
      </c>
      <c r="AF116" s="163"/>
      <c r="AG116" s="161"/>
      <c r="AH116" s="161"/>
      <c r="AI116" s="164"/>
      <c r="AJ116" s="163"/>
      <c r="AK116" s="163"/>
      <c r="AL116" s="161"/>
      <c r="AM116" s="161"/>
      <c r="AN116" s="163"/>
      <c r="AO116" s="161" t="s">
        <v>1766</v>
      </c>
      <c r="AP116" s="163"/>
      <c r="AQ116" s="164"/>
      <c r="AR116" s="163" t="s">
        <v>904</v>
      </c>
      <c r="AS116" s="185"/>
      <c r="AT116" s="160"/>
      <c r="AU116" s="163"/>
      <c r="AV116" s="168" t="s">
        <v>904</v>
      </c>
      <c r="AW116" s="168"/>
      <c r="AX116" s="191" t="s">
        <v>904</v>
      </c>
      <c r="AY116" s="161"/>
      <c r="AZ116" s="161"/>
      <c r="BA116" s="161"/>
      <c r="BB116" s="164"/>
      <c r="BC116" s="163"/>
      <c r="BD116" s="161"/>
      <c r="BE116" s="161" t="s">
        <v>159</v>
      </c>
      <c r="BF116" s="163"/>
      <c r="BG116" s="161"/>
      <c r="BH116" s="161" t="s">
        <v>904</v>
      </c>
      <c r="BI116" s="161" t="s">
        <v>904</v>
      </c>
      <c r="BJ116" s="164"/>
      <c r="BK116" s="163"/>
      <c r="BL116" s="240"/>
      <c r="BM116" s="163"/>
      <c r="BN116" s="163"/>
      <c r="BO116" s="161"/>
      <c r="BP116" s="164"/>
      <c r="BQ116" s="163"/>
      <c r="BR116" s="170" t="s">
        <v>904</v>
      </c>
      <c r="BS116" s="33"/>
      <c r="BT116" s="67"/>
      <c r="BU116" s="29"/>
      <c r="BV116" s="31" t="s">
        <v>439</v>
      </c>
    </row>
    <row r="117" spans="2:74" ht="24" outlineLevel="4">
      <c r="B117" s="49" t="s">
        <v>1474</v>
      </c>
      <c r="C117" s="41"/>
      <c r="D117" s="45"/>
      <c r="E117" s="20" t="s">
        <v>1476</v>
      </c>
      <c r="F117" s="20"/>
      <c r="G117" s="6"/>
      <c r="H117" s="6"/>
      <c r="I117" s="6"/>
      <c r="J117" s="21">
        <f t="shared" si="9"/>
        <v>16</v>
      </c>
      <c r="K117" s="15"/>
      <c r="L117" s="158"/>
      <c r="M117" s="161" t="s">
        <v>904</v>
      </c>
      <c r="N117" s="161" t="s">
        <v>904</v>
      </c>
      <c r="O117" s="161" t="s">
        <v>904</v>
      </c>
      <c r="P117" s="161" t="s">
        <v>904</v>
      </c>
      <c r="Q117" s="163"/>
      <c r="R117" s="161" t="s">
        <v>904</v>
      </c>
      <c r="S117" s="163"/>
      <c r="T117" s="163"/>
      <c r="U117" s="164"/>
      <c r="V117" s="163"/>
      <c r="W117" s="161" t="s">
        <v>1373</v>
      </c>
      <c r="X117" s="161" t="s">
        <v>1373</v>
      </c>
      <c r="Y117" s="161" t="s">
        <v>1373</v>
      </c>
      <c r="Z117" s="163"/>
      <c r="AA117" s="167" t="s">
        <v>396</v>
      </c>
      <c r="AB117" s="205"/>
      <c r="AC117" s="223"/>
      <c r="AD117" s="215"/>
      <c r="AE117" s="186" t="s">
        <v>1766</v>
      </c>
      <c r="AF117" s="163"/>
      <c r="AG117" s="161"/>
      <c r="AH117" s="161"/>
      <c r="AI117" s="164"/>
      <c r="AJ117" s="163"/>
      <c r="AK117" s="163"/>
      <c r="AL117" s="161"/>
      <c r="AM117" s="161"/>
      <c r="AN117" s="163"/>
      <c r="AO117" s="161" t="s">
        <v>1766</v>
      </c>
      <c r="AP117" s="163"/>
      <c r="AQ117" s="164"/>
      <c r="AR117" s="163"/>
      <c r="AS117" s="185"/>
      <c r="AT117" s="160" t="s">
        <v>1663</v>
      </c>
      <c r="AU117" s="163"/>
      <c r="AV117" s="168"/>
      <c r="AW117" s="168"/>
      <c r="AX117" s="191" t="s">
        <v>904</v>
      </c>
      <c r="AY117" s="161"/>
      <c r="AZ117" s="161"/>
      <c r="BA117" s="161"/>
      <c r="BB117" s="164"/>
      <c r="BC117" s="163"/>
      <c r="BD117" s="161"/>
      <c r="BE117" s="161"/>
      <c r="BF117" s="163"/>
      <c r="BG117" s="161"/>
      <c r="BH117" s="161" t="s">
        <v>904</v>
      </c>
      <c r="BI117" s="161" t="s">
        <v>1766</v>
      </c>
      <c r="BJ117" s="164"/>
      <c r="BK117" s="163"/>
      <c r="BL117" s="240"/>
      <c r="BM117" s="163"/>
      <c r="BN117" s="163"/>
      <c r="BO117" s="161"/>
      <c r="BP117" s="164"/>
      <c r="BQ117" s="163"/>
      <c r="BR117" s="170" t="s">
        <v>1766</v>
      </c>
      <c r="BS117" s="33"/>
      <c r="BT117" s="67"/>
      <c r="BU117" s="29"/>
      <c r="BV117" s="31" t="s">
        <v>440</v>
      </c>
    </row>
    <row r="118" spans="2:74" ht="15" outlineLevel="5">
      <c r="B118" s="49" t="s">
        <v>1474</v>
      </c>
      <c r="C118" s="41"/>
      <c r="D118" s="45"/>
      <c r="E118" s="20"/>
      <c r="F118" s="20" t="s">
        <v>1477</v>
      </c>
      <c r="G118" s="6"/>
      <c r="H118" s="6"/>
      <c r="I118" s="6"/>
      <c r="J118" s="21">
        <f t="shared" si="9"/>
        <v>16</v>
      </c>
      <c r="K118" s="15"/>
      <c r="L118" s="158"/>
      <c r="M118" s="161" t="s">
        <v>904</v>
      </c>
      <c r="N118" s="161" t="s">
        <v>904</v>
      </c>
      <c r="O118" s="161" t="s">
        <v>1766</v>
      </c>
      <c r="P118" s="161" t="s">
        <v>1766</v>
      </c>
      <c r="Q118" s="163"/>
      <c r="R118" s="161" t="s">
        <v>1766</v>
      </c>
      <c r="S118" s="163"/>
      <c r="T118" s="163"/>
      <c r="U118" s="164"/>
      <c r="V118" s="163"/>
      <c r="W118" s="161" t="s">
        <v>1766</v>
      </c>
      <c r="X118" s="161" t="s">
        <v>1766</v>
      </c>
      <c r="Y118" s="161" t="s">
        <v>1766</v>
      </c>
      <c r="Z118" s="163"/>
      <c r="AA118" s="167" t="s">
        <v>396</v>
      </c>
      <c r="AB118" s="205"/>
      <c r="AC118" s="223"/>
      <c r="AD118" s="215"/>
      <c r="AE118" s="186" t="s">
        <v>1766</v>
      </c>
      <c r="AF118" s="163"/>
      <c r="AG118" s="161"/>
      <c r="AH118" s="161"/>
      <c r="AI118" s="164"/>
      <c r="AJ118" s="163"/>
      <c r="AK118" s="163"/>
      <c r="AL118" s="161"/>
      <c r="AM118" s="161"/>
      <c r="AN118" s="163"/>
      <c r="AO118" s="161" t="s">
        <v>1766</v>
      </c>
      <c r="AP118" s="163"/>
      <c r="AQ118" s="164"/>
      <c r="AR118" s="163"/>
      <c r="AS118" s="185"/>
      <c r="AT118" s="185"/>
      <c r="AU118" s="163"/>
      <c r="AV118" s="168"/>
      <c r="AW118" s="168"/>
      <c r="AX118" s="191" t="s">
        <v>1766</v>
      </c>
      <c r="AY118" s="161"/>
      <c r="AZ118" s="161"/>
      <c r="BA118" s="161" t="s">
        <v>856</v>
      </c>
      <c r="BB118" s="164"/>
      <c r="BC118" s="163"/>
      <c r="BD118" s="161"/>
      <c r="BE118" s="161"/>
      <c r="BF118" s="163"/>
      <c r="BG118" s="161"/>
      <c r="BH118" s="161" t="s">
        <v>904</v>
      </c>
      <c r="BI118" s="161" t="s">
        <v>1766</v>
      </c>
      <c r="BJ118" s="164"/>
      <c r="BK118" s="163"/>
      <c r="BL118" s="240"/>
      <c r="BM118" s="163"/>
      <c r="BN118" s="163"/>
      <c r="BO118" s="161"/>
      <c r="BP118" s="164"/>
      <c r="BQ118" s="163"/>
      <c r="BR118" s="170" t="s">
        <v>1766</v>
      </c>
      <c r="BS118" s="33"/>
      <c r="BT118" s="67"/>
      <c r="BU118" s="29"/>
      <c r="BV118" s="31" t="s">
        <v>441</v>
      </c>
    </row>
    <row r="119" spans="2:74" ht="24" outlineLevel="6">
      <c r="B119" s="49" t="s">
        <v>1474</v>
      </c>
      <c r="C119" s="41"/>
      <c r="D119" s="45"/>
      <c r="E119" s="20"/>
      <c r="F119" s="20"/>
      <c r="G119" s="20" t="s">
        <v>1478</v>
      </c>
      <c r="H119" s="6"/>
      <c r="I119" s="6"/>
      <c r="J119" s="21">
        <f t="shared" si="9"/>
        <v>16</v>
      </c>
      <c r="K119" s="15"/>
      <c r="L119" s="158"/>
      <c r="M119" s="161" t="s">
        <v>904</v>
      </c>
      <c r="N119" s="161" t="s">
        <v>904</v>
      </c>
      <c r="O119" s="161" t="s">
        <v>904</v>
      </c>
      <c r="P119" s="161" t="s">
        <v>1766</v>
      </c>
      <c r="Q119" s="163"/>
      <c r="R119" s="161" t="s">
        <v>1766</v>
      </c>
      <c r="S119" s="163"/>
      <c r="T119" s="163"/>
      <c r="U119" s="164"/>
      <c r="V119" s="163"/>
      <c r="W119" s="161" t="s">
        <v>1766</v>
      </c>
      <c r="X119" s="161" t="s">
        <v>1766</v>
      </c>
      <c r="Y119" s="161" t="s">
        <v>1766</v>
      </c>
      <c r="Z119" s="163"/>
      <c r="AA119" s="167" t="s">
        <v>396</v>
      </c>
      <c r="AB119" s="205"/>
      <c r="AC119" s="223"/>
      <c r="AD119" s="215"/>
      <c r="AE119" s="186" t="s">
        <v>1766</v>
      </c>
      <c r="AF119" s="163"/>
      <c r="AG119" s="161"/>
      <c r="AH119" s="161"/>
      <c r="AI119" s="164"/>
      <c r="AJ119" s="163"/>
      <c r="AK119" s="163"/>
      <c r="AL119" s="161"/>
      <c r="AM119" s="161"/>
      <c r="AN119" s="163"/>
      <c r="AO119" s="161" t="s">
        <v>1766</v>
      </c>
      <c r="AP119" s="163"/>
      <c r="AQ119" s="164"/>
      <c r="AR119" s="163"/>
      <c r="AS119" s="185"/>
      <c r="AT119" s="185"/>
      <c r="AU119" s="163"/>
      <c r="AV119" s="168"/>
      <c r="AW119" s="168"/>
      <c r="AX119" s="191" t="s">
        <v>1766</v>
      </c>
      <c r="AY119" s="161"/>
      <c r="AZ119" s="161"/>
      <c r="BA119" s="161" t="s">
        <v>856</v>
      </c>
      <c r="BB119" s="164"/>
      <c r="BC119" s="163"/>
      <c r="BD119" s="161"/>
      <c r="BE119" s="161"/>
      <c r="BF119" s="163"/>
      <c r="BG119" s="161"/>
      <c r="BH119" s="161" t="s">
        <v>150</v>
      </c>
      <c r="BI119" s="161" t="s">
        <v>1766</v>
      </c>
      <c r="BJ119" s="164"/>
      <c r="BK119" s="163"/>
      <c r="BL119" s="240"/>
      <c r="BM119" s="163"/>
      <c r="BN119" s="163"/>
      <c r="BO119" s="161"/>
      <c r="BP119" s="164"/>
      <c r="BQ119" s="163"/>
      <c r="BR119" s="170" t="s">
        <v>1766</v>
      </c>
      <c r="BS119" s="33"/>
      <c r="BT119" s="67"/>
      <c r="BU119" s="29"/>
      <c r="BV119" s="31" t="s">
        <v>444</v>
      </c>
    </row>
    <row r="120" spans="2:74" ht="24" outlineLevel="6">
      <c r="B120" s="49" t="s">
        <v>1474</v>
      </c>
      <c r="C120" s="41"/>
      <c r="D120" s="45"/>
      <c r="E120" s="20"/>
      <c r="F120" s="20"/>
      <c r="G120" s="20" t="s">
        <v>1620</v>
      </c>
      <c r="H120" s="6"/>
      <c r="I120" s="6"/>
      <c r="J120" s="21">
        <f t="shared" si="9"/>
        <v>16</v>
      </c>
      <c r="K120" s="15"/>
      <c r="L120" s="158"/>
      <c r="M120" s="161" t="s">
        <v>1766</v>
      </c>
      <c r="N120" s="161" t="s">
        <v>1766</v>
      </c>
      <c r="O120" s="161" t="s">
        <v>1766</v>
      </c>
      <c r="P120" s="161" t="s">
        <v>1766</v>
      </c>
      <c r="Q120" s="163"/>
      <c r="R120" s="161" t="s">
        <v>1766</v>
      </c>
      <c r="S120" s="163"/>
      <c r="T120" s="163"/>
      <c r="U120" s="164"/>
      <c r="V120" s="163"/>
      <c r="W120" s="161" t="s">
        <v>1766</v>
      </c>
      <c r="X120" s="161" t="s">
        <v>1766</v>
      </c>
      <c r="Y120" s="161" t="s">
        <v>1766</v>
      </c>
      <c r="Z120" s="163"/>
      <c r="AA120" s="167" t="s">
        <v>396</v>
      </c>
      <c r="AB120" s="205"/>
      <c r="AC120" s="223"/>
      <c r="AD120" s="215"/>
      <c r="AE120" s="186" t="s">
        <v>1766</v>
      </c>
      <c r="AF120" s="163"/>
      <c r="AG120" s="161"/>
      <c r="AH120" s="161"/>
      <c r="AI120" s="164"/>
      <c r="AJ120" s="163"/>
      <c r="AK120" s="163"/>
      <c r="AL120" s="161"/>
      <c r="AM120" s="161"/>
      <c r="AN120" s="163"/>
      <c r="AO120" s="161" t="s">
        <v>1766</v>
      </c>
      <c r="AP120" s="163"/>
      <c r="AQ120" s="164"/>
      <c r="AR120" s="163"/>
      <c r="AS120" s="185"/>
      <c r="AT120" s="185"/>
      <c r="AU120" s="163"/>
      <c r="AV120" s="168"/>
      <c r="AW120" s="168"/>
      <c r="AX120" s="191" t="s">
        <v>1766</v>
      </c>
      <c r="AY120" s="161"/>
      <c r="AZ120" s="161"/>
      <c r="BA120" s="161" t="s">
        <v>856</v>
      </c>
      <c r="BB120" s="164"/>
      <c r="BC120" s="163"/>
      <c r="BD120" s="161"/>
      <c r="BE120" s="161"/>
      <c r="BF120" s="163"/>
      <c r="BG120" s="161"/>
      <c r="BH120" s="161" t="s">
        <v>150</v>
      </c>
      <c r="BI120" s="161" t="s">
        <v>1766</v>
      </c>
      <c r="BJ120" s="164"/>
      <c r="BK120" s="163"/>
      <c r="BL120" s="240"/>
      <c r="BM120" s="163"/>
      <c r="BN120" s="163"/>
      <c r="BO120" s="161"/>
      <c r="BP120" s="164"/>
      <c r="BQ120" s="163"/>
      <c r="BR120" s="170" t="s">
        <v>1766</v>
      </c>
      <c r="BS120" s="33"/>
      <c r="BT120" s="67"/>
      <c r="BU120" s="29"/>
      <c r="BV120" s="31" t="s">
        <v>446</v>
      </c>
    </row>
    <row r="121" spans="2:74" ht="24" outlineLevel="6">
      <c r="B121" s="49" t="s">
        <v>1474</v>
      </c>
      <c r="C121" s="41"/>
      <c r="D121" s="45"/>
      <c r="E121" s="20"/>
      <c r="F121" s="20"/>
      <c r="G121" s="20" t="s">
        <v>1479</v>
      </c>
      <c r="H121" s="6"/>
      <c r="I121" s="6"/>
      <c r="J121" s="21">
        <f t="shared" si="9"/>
        <v>18</v>
      </c>
      <c r="K121" s="15"/>
      <c r="L121" s="158"/>
      <c r="M121" s="161" t="s">
        <v>1766</v>
      </c>
      <c r="N121" s="161" t="s">
        <v>1766</v>
      </c>
      <c r="O121" s="161" t="s">
        <v>1766</v>
      </c>
      <c r="P121" s="161" t="s">
        <v>1766</v>
      </c>
      <c r="Q121" s="163"/>
      <c r="R121" s="161" t="s">
        <v>1766</v>
      </c>
      <c r="S121" s="163"/>
      <c r="T121" s="163"/>
      <c r="U121" s="164"/>
      <c r="V121" s="163"/>
      <c r="W121" s="161" t="s">
        <v>1766</v>
      </c>
      <c r="X121" s="161" t="s">
        <v>1766</v>
      </c>
      <c r="Y121" s="161" t="s">
        <v>1766</v>
      </c>
      <c r="Z121" s="163"/>
      <c r="AA121" s="167" t="s">
        <v>396</v>
      </c>
      <c r="AB121" s="205"/>
      <c r="AC121" s="223"/>
      <c r="AD121" s="215"/>
      <c r="AE121" s="186" t="s">
        <v>1766</v>
      </c>
      <c r="AF121" s="163"/>
      <c r="AG121" s="161"/>
      <c r="AH121" s="161" t="s">
        <v>904</v>
      </c>
      <c r="AI121" s="164"/>
      <c r="AJ121" s="163"/>
      <c r="AK121" s="163"/>
      <c r="AL121" s="161"/>
      <c r="AM121" s="161"/>
      <c r="AN121" s="163"/>
      <c r="AO121" s="161" t="s">
        <v>1766</v>
      </c>
      <c r="AP121" s="163"/>
      <c r="AQ121" s="164"/>
      <c r="AR121" s="163"/>
      <c r="AS121" s="185"/>
      <c r="AT121" s="185"/>
      <c r="AU121" s="163"/>
      <c r="AV121" s="168"/>
      <c r="AW121" s="168"/>
      <c r="AX121" s="191" t="s">
        <v>1766</v>
      </c>
      <c r="AY121" s="161"/>
      <c r="AZ121" s="161"/>
      <c r="BA121" s="161" t="s">
        <v>856</v>
      </c>
      <c r="BB121" s="164"/>
      <c r="BC121" s="163"/>
      <c r="BD121" s="161"/>
      <c r="BE121" s="161"/>
      <c r="BF121" s="163"/>
      <c r="BG121" s="161"/>
      <c r="BH121" s="161" t="s">
        <v>150</v>
      </c>
      <c r="BI121" s="161" t="s">
        <v>1766</v>
      </c>
      <c r="BJ121" s="164"/>
      <c r="BK121" s="163"/>
      <c r="BL121" s="240"/>
      <c r="BM121" s="163"/>
      <c r="BN121" s="163"/>
      <c r="BO121" s="161" t="s">
        <v>904</v>
      </c>
      <c r="BP121" s="164"/>
      <c r="BQ121" s="163"/>
      <c r="BR121" s="170" t="s">
        <v>1766</v>
      </c>
      <c r="BS121" s="33"/>
      <c r="BT121" s="67"/>
      <c r="BU121" s="29"/>
      <c r="BV121" s="31" t="s">
        <v>443</v>
      </c>
    </row>
    <row r="122" spans="2:74" ht="36" outlineLevel="5">
      <c r="B122" s="49" t="s">
        <v>1474</v>
      </c>
      <c r="C122" s="41"/>
      <c r="D122" s="45"/>
      <c r="E122" s="20"/>
      <c r="F122" s="20" t="s">
        <v>1480</v>
      </c>
      <c r="G122" s="20"/>
      <c r="H122" s="6"/>
      <c r="I122" s="6"/>
      <c r="J122" s="21">
        <f t="shared" si="9"/>
        <v>18</v>
      </c>
      <c r="K122" s="15"/>
      <c r="L122" s="158"/>
      <c r="M122" s="161" t="s">
        <v>1766</v>
      </c>
      <c r="N122" s="161" t="s">
        <v>1766</v>
      </c>
      <c r="O122" s="161" t="s">
        <v>1766</v>
      </c>
      <c r="P122" s="161" t="s">
        <v>904</v>
      </c>
      <c r="Q122" s="163"/>
      <c r="R122" s="161" t="s">
        <v>904</v>
      </c>
      <c r="S122" s="163"/>
      <c r="T122" s="163"/>
      <c r="U122" s="164"/>
      <c r="V122" s="163"/>
      <c r="W122" s="161" t="s">
        <v>1766</v>
      </c>
      <c r="X122" s="161" t="s">
        <v>1766</v>
      </c>
      <c r="Y122" s="161" t="s">
        <v>1766</v>
      </c>
      <c r="Z122" s="163"/>
      <c r="AA122" s="167" t="s">
        <v>396</v>
      </c>
      <c r="AB122" s="205"/>
      <c r="AC122" s="223"/>
      <c r="AD122" s="215"/>
      <c r="AE122" s="186" t="s">
        <v>1766</v>
      </c>
      <c r="AF122" s="163"/>
      <c r="AG122" s="161"/>
      <c r="AH122" s="161"/>
      <c r="AI122" s="164"/>
      <c r="AJ122" s="163"/>
      <c r="AK122" s="163"/>
      <c r="AL122" s="161"/>
      <c r="AM122" s="161"/>
      <c r="AN122" s="163"/>
      <c r="AO122" s="161" t="s">
        <v>1766</v>
      </c>
      <c r="AP122" s="163"/>
      <c r="AQ122" s="164"/>
      <c r="AR122" s="163"/>
      <c r="AS122" s="185"/>
      <c r="AT122" s="185"/>
      <c r="AU122" s="163"/>
      <c r="AV122" s="168" t="s">
        <v>1046</v>
      </c>
      <c r="AW122" s="168"/>
      <c r="AX122" s="191" t="s">
        <v>904</v>
      </c>
      <c r="AY122" s="161" t="s">
        <v>903</v>
      </c>
      <c r="AZ122" s="161"/>
      <c r="BA122" s="161" t="s">
        <v>854</v>
      </c>
      <c r="BB122" s="164"/>
      <c r="BC122" s="163"/>
      <c r="BD122" s="161"/>
      <c r="BE122" s="161"/>
      <c r="BF122" s="163"/>
      <c r="BG122" s="161"/>
      <c r="BH122" s="161" t="s">
        <v>1766</v>
      </c>
      <c r="BI122" s="161" t="s">
        <v>1766</v>
      </c>
      <c r="BJ122" s="164"/>
      <c r="BK122" s="163"/>
      <c r="BL122" s="240"/>
      <c r="BM122" s="163"/>
      <c r="BN122" s="163"/>
      <c r="BO122" s="161"/>
      <c r="BP122" s="164"/>
      <c r="BQ122" s="163"/>
      <c r="BR122" s="170" t="s">
        <v>1766</v>
      </c>
      <c r="BS122" s="33"/>
      <c r="BT122" s="67"/>
      <c r="BU122" s="29"/>
      <c r="BV122" s="31" t="s">
        <v>442</v>
      </c>
    </row>
    <row r="123" spans="2:74" ht="24" outlineLevel="6">
      <c r="B123" s="49" t="s">
        <v>1474</v>
      </c>
      <c r="C123" s="41"/>
      <c r="D123" s="45"/>
      <c r="E123" s="20"/>
      <c r="F123" s="20"/>
      <c r="G123" s="20" t="s">
        <v>1481</v>
      </c>
      <c r="H123" s="6"/>
      <c r="I123" s="6"/>
      <c r="J123" s="21">
        <f t="shared" si="9"/>
        <v>16</v>
      </c>
      <c r="K123" s="15"/>
      <c r="L123" s="158"/>
      <c r="M123" s="161" t="s">
        <v>1766</v>
      </c>
      <c r="N123" s="161" t="s">
        <v>1766</v>
      </c>
      <c r="O123" s="161" t="s">
        <v>1766</v>
      </c>
      <c r="P123" s="161" t="s">
        <v>904</v>
      </c>
      <c r="Q123" s="163"/>
      <c r="R123" s="161" t="s">
        <v>904</v>
      </c>
      <c r="S123" s="163"/>
      <c r="T123" s="163"/>
      <c r="U123" s="164"/>
      <c r="V123" s="163"/>
      <c r="W123" s="161" t="s">
        <v>1766</v>
      </c>
      <c r="X123" s="161" t="s">
        <v>1766</v>
      </c>
      <c r="Y123" s="161" t="s">
        <v>1766</v>
      </c>
      <c r="Z123" s="163"/>
      <c r="AA123" s="167" t="s">
        <v>396</v>
      </c>
      <c r="AB123" s="205"/>
      <c r="AC123" s="223"/>
      <c r="AD123" s="215"/>
      <c r="AE123" s="186" t="s">
        <v>1766</v>
      </c>
      <c r="AF123" s="163"/>
      <c r="AG123" s="161"/>
      <c r="AH123" s="161"/>
      <c r="AI123" s="164"/>
      <c r="AJ123" s="163"/>
      <c r="AK123" s="163"/>
      <c r="AL123" s="161"/>
      <c r="AM123" s="161"/>
      <c r="AN123" s="163"/>
      <c r="AO123" s="161" t="s">
        <v>1766</v>
      </c>
      <c r="AP123" s="163"/>
      <c r="AQ123" s="164"/>
      <c r="AR123" s="163"/>
      <c r="AS123" s="185"/>
      <c r="AT123" s="185"/>
      <c r="AU123" s="163"/>
      <c r="AV123" s="168"/>
      <c r="AW123" s="168"/>
      <c r="AX123" s="191" t="s">
        <v>904</v>
      </c>
      <c r="AY123" s="161"/>
      <c r="AZ123" s="161"/>
      <c r="BA123" s="161" t="s">
        <v>854</v>
      </c>
      <c r="BB123" s="164"/>
      <c r="BC123" s="163"/>
      <c r="BD123" s="161"/>
      <c r="BE123" s="161"/>
      <c r="BF123" s="163"/>
      <c r="BG123" s="161"/>
      <c r="BH123" s="161" t="s">
        <v>1766</v>
      </c>
      <c r="BI123" s="161" t="s">
        <v>1766</v>
      </c>
      <c r="BJ123" s="164"/>
      <c r="BK123" s="163"/>
      <c r="BL123" s="240"/>
      <c r="BM123" s="163"/>
      <c r="BN123" s="163"/>
      <c r="BO123" s="161"/>
      <c r="BP123" s="164"/>
      <c r="BQ123" s="163"/>
      <c r="BR123" s="170" t="s">
        <v>1766</v>
      </c>
      <c r="BS123" s="33"/>
      <c r="BT123" s="67"/>
      <c r="BU123" s="29"/>
      <c r="BV123" s="31" t="s">
        <v>445</v>
      </c>
    </row>
    <row r="124" spans="2:74" ht="24" outlineLevel="6">
      <c r="B124" s="49" t="s">
        <v>1474</v>
      </c>
      <c r="C124" s="41"/>
      <c r="D124" s="45"/>
      <c r="E124" s="20"/>
      <c r="F124" s="20"/>
      <c r="G124" s="20" t="s">
        <v>1620</v>
      </c>
      <c r="H124" s="6"/>
      <c r="I124" s="6"/>
      <c r="J124" s="21">
        <f t="shared" si="9"/>
        <v>16</v>
      </c>
      <c r="K124" s="15"/>
      <c r="L124" s="158"/>
      <c r="M124" s="161" t="s">
        <v>1766</v>
      </c>
      <c r="N124" s="161" t="s">
        <v>1766</v>
      </c>
      <c r="O124" s="161" t="s">
        <v>1766</v>
      </c>
      <c r="P124" s="161" t="s">
        <v>1766</v>
      </c>
      <c r="Q124" s="163"/>
      <c r="R124" s="161" t="s">
        <v>904</v>
      </c>
      <c r="S124" s="163"/>
      <c r="T124" s="163"/>
      <c r="U124" s="164"/>
      <c r="V124" s="163"/>
      <c r="W124" s="161" t="s">
        <v>1766</v>
      </c>
      <c r="X124" s="161" t="s">
        <v>1766</v>
      </c>
      <c r="Y124" s="161" t="s">
        <v>1766</v>
      </c>
      <c r="Z124" s="163"/>
      <c r="AA124" s="167" t="s">
        <v>396</v>
      </c>
      <c r="AB124" s="205"/>
      <c r="AC124" s="223"/>
      <c r="AD124" s="215"/>
      <c r="AE124" s="186" t="s">
        <v>1766</v>
      </c>
      <c r="AF124" s="163"/>
      <c r="AG124" s="161"/>
      <c r="AH124" s="161"/>
      <c r="AI124" s="164"/>
      <c r="AJ124" s="163"/>
      <c r="AK124" s="163"/>
      <c r="AL124" s="161"/>
      <c r="AM124" s="161"/>
      <c r="AN124" s="163"/>
      <c r="AO124" s="161" t="s">
        <v>1766</v>
      </c>
      <c r="AP124" s="163"/>
      <c r="AQ124" s="164"/>
      <c r="AR124" s="163"/>
      <c r="AS124" s="185"/>
      <c r="AT124" s="185"/>
      <c r="AU124" s="163"/>
      <c r="AV124" s="168"/>
      <c r="AW124" s="168"/>
      <c r="AX124" s="191" t="s">
        <v>1766</v>
      </c>
      <c r="AY124" s="161"/>
      <c r="AZ124" s="161"/>
      <c r="BA124" s="161" t="s">
        <v>856</v>
      </c>
      <c r="BB124" s="164"/>
      <c r="BC124" s="163"/>
      <c r="BD124" s="161"/>
      <c r="BE124" s="161"/>
      <c r="BF124" s="163"/>
      <c r="BG124" s="161"/>
      <c r="BH124" s="161" t="s">
        <v>1766</v>
      </c>
      <c r="BI124" s="161" t="s">
        <v>1766</v>
      </c>
      <c r="BJ124" s="164"/>
      <c r="BK124" s="163"/>
      <c r="BL124" s="240"/>
      <c r="BM124" s="163"/>
      <c r="BN124" s="163"/>
      <c r="BO124" s="161"/>
      <c r="BP124" s="164"/>
      <c r="BQ124" s="163"/>
      <c r="BR124" s="170" t="s">
        <v>1766</v>
      </c>
      <c r="BS124" s="33"/>
      <c r="BT124" s="67"/>
      <c r="BU124" s="29"/>
      <c r="BV124" s="31" t="s">
        <v>446</v>
      </c>
    </row>
    <row r="125" spans="2:74" ht="24" outlineLevel="5">
      <c r="B125" s="49" t="s">
        <v>1474</v>
      </c>
      <c r="C125" s="41"/>
      <c r="D125" s="45"/>
      <c r="F125" t="s">
        <v>1482</v>
      </c>
      <c r="J125" s="21">
        <f t="shared" si="9"/>
        <v>18</v>
      </c>
      <c r="K125" s="8"/>
      <c r="L125" s="171"/>
      <c r="M125" s="161" t="s">
        <v>1766</v>
      </c>
      <c r="N125" s="161" t="s">
        <v>1766</v>
      </c>
      <c r="O125" s="161" t="s">
        <v>1766</v>
      </c>
      <c r="P125" s="161" t="s">
        <v>1766</v>
      </c>
      <c r="Q125" s="172"/>
      <c r="R125" s="159" t="s">
        <v>1766</v>
      </c>
      <c r="S125" s="172"/>
      <c r="T125" s="172"/>
      <c r="U125" s="173"/>
      <c r="V125" s="172"/>
      <c r="W125" s="159" t="s">
        <v>904</v>
      </c>
      <c r="X125" s="159" t="s">
        <v>904</v>
      </c>
      <c r="Y125" s="159" t="s">
        <v>904</v>
      </c>
      <c r="Z125" s="172"/>
      <c r="AA125" s="167" t="s">
        <v>398</v>
      </c>
      <c r="AB125" s="210" t="s">
        <v>904</v>
      </c>
      <c r="AC125" s="224"/>
      <c r="AD125" s="212" t="s">
        <v>904</v>
      </c>
      <c r="AE125" s="167" t="s">
        <v>313</v>
      </c>
      <c r="AF125" s="172"/>
      <c r="AG125" s="159"/>
      <c r="AH125" s="159"/>
      <c r="AI125" s="173"/>
      <c r="AJ125" s="172"/>
      <c r="AK125" s="172"/>
      <c r="AL125" s="159"/>
      <c r="AM125" s="159"/>
      <c r="AN125" s="172"/>
      <c r="AO125" s="161" t="s">
        <v>1766</v>
      </c>
      <c r="AP125" s="172"/>
      <c r="AQ125" s="173"/>
      <c r="AR125" s="172"/>
      <c r="AS125" s="160"/>
      <c r="AT125" s="185"/>
      <c r="AU125" s="172"/>
      <c r="AV125" s="174"/>
      <c r="AW125" s="174"/>
      <c r="AX125" s="192" t="s">
        <v>1766</v>
      </c>
      <c r="AY125" s="159"/>
      <c r="AZ125" s="159"/>
      <c r="BA125" s="161" t="s">
        <v>856</v>
      </c>
      <c r="BB125" s="173"/>
      <c r="BC125" s="172"/>
      <c r="BD125" s="159"/>
      <c r="BE125" s="161"/>
      <c r="BF125" s="172"/>
      <c r="BG125" s="159"/>
      <c r="BH125" s="159" t="s">
        <v>1571</v>
      </c>
      <c r="BI125" s="161" t="s">
        <v>1766</v>
      </c>
      <c r="BJ125" s="173"/>
      <c r="BK125" s="172"/>
      <c r="BL125" s="241"/>
      <c r="BM125" s="172"/>
      <c r="BN125" s="172"/>
      <c r="BO125" s="159"/>
      <c r="BP125" s="173"/>
      <c r="BQ125" s="172"/>
      <c r="BR125" s="170" t="s">
        <v>1766</v>
      </c>
      <c r="BS125" s="33"/>
      <c r="BT125" s="68"/>
      <c r="BU125" s="29"/>
      <c r="BV125" s="31" t="s">
        <v>447</v>
      </c>
    </row>
    <row r="126" spans="2:74" ht="15.75" outlineLevel="5">
      <c r="B126" s="49" t="s">
        <v>1474</v>
      </c>
      <c r="C126" s="41"/>
      <c r="D126" s="45"/>
      <c r="F126" t="s">
        <v>1483</v>
      </c>
      <c r="J126" s="21">
        <f t="shared" si="9"/>
        <v>16</v>
      </c>
      <c r="K126" s="8"/>
      <c r="L126" s="171"/>
      <c r="M126" s="161" t="s">
        <v>1766</v>
      </c>
      <c r="N126" s="161" t="s">
        <v>1766</v>
      </c>
      <c r="O126" s="161" t="s">
        <v>1766</v>
      </c>
      <c r="P126" s="161" t="s">
        <v>1766</v>
      </c>
      <c r="Q126" s="172"/>
      <c r="R126" s="159" t="s">
        <v>1766</v>
      </c>
      <c r="S126" s="172"/>
      <c r="T126" s="172"/>
      <c r="U126" s="173"/>
      <c r="V126" s="172"/>
      <c r="W126" s="159" t="s">
        <v>1374</v>
      </c>
      <c r="X126" s="159" t="s">
        <v>1374</v>
      </c>
      <c r="Y126" s="159" t="s">
        <v>1374</v>
      </c>
      <c r="Z126" s="172"/>
      <c r="AA126" s="167" t="s">
        <v>396</v>
      </c>
      <c r="AB126" s="210"/>
      <c r="AC126" s="224"/>
      <c r="AD126" s="212"/>
      <c r="AE126" s="167" t="s">
        <v>1766</v>
      </c>
      <c r="AF126" s="172"/>
      <c r="AG126" s="159"/>
      <c r="AH126" s="159"/>
      <c r="AI126" s="173"/>
      <c r="AJ126" s="172"/>
      <c r="AK126" s="172"/>
      <c r="AL126" s="159"/>
      <c r="AM126" s="159"/>
      <c r="AN126" s="172"/>
      <c r="AO126" s="161" t="s">
        <v>1766</v>
      </c>
      <c r="AP126" s="172"/>
      <c r="AQ126" s="173"/>
      <c r="AR126" s="172"/>
      <c r="AS126" s="160"/>
      <c r="AT126" s="185"/>
      <c r="AU126" s="172"/>
      <c r="AV126" s="174"/>
      <c r="AW126" s="174"/>
      <c r="AX126" s="192" t="s">
        <v>1766</v>
      </c>
      <c r="AY126" s="159"/>
      <c r="AZ126" s="159"/>
      <c r="BA126" s="161" t="s">
        <v>856</v>
      </c>
      <c r="BB126" s="173"/>
      <c r="BC126" s="172"/>
      <c r="BD126" s="159"/>
      <c r="BE126" s="161"/>
      <c r="BF126" s="172"/>
      <c r="BG126" s="159"/>
      <c r="BH126" s="161" t="s">
        <v>1766</v>
      </c>
      <c r="BI126" s="161" t="s">
        <v>1766</v>
      </c>
      <c r="BJ126" s="173"/>
      <c r="BK126" s="172"/>
      <c r="BL126" s="241"/>
      <c r="BM126" s="172"/>
      <c r="BN126" s="172"/>
      <c r="BO126" s="159"/>
      <c r="BP126" s="173"/>
      <c r="BQ126" s="172"/>
      <c r="BR126" s="170" t="s">
        <v>1766</v>
      </c>
      <c r="BS126" s="33"/>
      <c r="BT126" s="68"/>
      <c r="BU126" s="29"/>
      <c r="BV126" s="61" t="s">
        <v>448</v>
      </c>
    </row>
    <row r="127" spans="2:74" ht="24" outlineLevel="4">
      <c r="B127" s="49" t="s">
        <v>1474</v>
      </c>
      <c r="C127" s="41"/>
      <c r="D127" s="45"/>
      <c r="E127" t="s">
        <v>1484</v>
      </c>
      <c r="J127" s="21">
        <f t="shared" si="9"/>
        <v>15</v>
      </c>
      <c r="K127" s="8"/>
      <c r="L127" s="171"/>
      <c r="M127" s="161" t="s">
        <v>1766</v>
      </c>
      <c r="N127" s="161" t="s">
        <v>1766</v>
      </c>
      <c r="O127" s="161" t="s">
        <v>1766</v>
      </c>
      <c r="P127" s="161" t="s">
        <v>1766</v>
      </c>
      <c r="Q127" s="172"/>
      <c r="R127" s="159" t="s">
        <v>1766</v>
      </c>
      <c r="S127" s="172"/>
      <c r="T127" s="172"/>
      <c r="U127" s="173"/>
      <c r="V127" s="172"/>
      <c r="W127" s="159" t="s">
        <v>1373</v>
      </c>
      <c r="X127" s="159" t="s">
        <v>1373</v>
      </c>
      <c r="Y127" s="159" t="s">
        <v>1373</v>
      </c>
      <c r="Z127" s="172"/>
      <c r="AA127" s="167"/>
      <c r="AB127" s="210"/>
      <c r="AC127" s="224"/>
      <c r="AD127" s="212"/>
      <c r="AE127" s="167"/>
      <c r="AF127" s="172"/>
      <c r="AG127" s="159"/>
      <c r="AH127" s="159"/>
      <c r="AI127" s="173"/>
      <c r="AJ127" s="172"/>
      <c r="AK127" s="172"/>
      <c r="AL127" s="159" t="s">
        <v>904</v>
      </c>
      <c r="AM127" s="159"/>
      <c r="AN127" s="172"/>
      <c r="AO127" s="161" t="s">
        <v>1766</v>
      </c>
      <c r="AP127" s="172"/>
      <c r="AQ127" s="173"/>
      <c r="AR127" s="172"/>
      <c r="AS127" s="160"/>
      <c r="AT127" s="185"/>
      <c r="AU127" s="172"/>
      <c r="AV127" s="174"/>
      <c r="AW127" s="174"/>
      <c r="AX127" s="192" t="s">
        <v>904</v>
      </c>
      <c r="AY127" s="159"/>
      <c r="AZ127" s="159"/>
      <c r="BA127" s="161" t="s">
        <v>856</v>
      </c>
      <c r="BB127" s="173"/>
      <c r="BC127" s="172"/>
      <c r="BD127" s="159"/>
      <c r="BE127" s="161"/>
      <c r="BF127" s="172"/>
      <c r="BG127" s="159"/>
      <c r="BH127" s="159" t="s">
        <v>904</v>
      </c>
      <c r="BI127" s="159" t="s">
        <v>904</v>
      </c>
      <c r="BJ127" s="173"/>
      <c r="BK127" s="172"/>
      <c r="BL127" s="241"/>
      <c r="BM127" s="172"/>
      <c r="BN127" s="172"/>
      <c r="BO127" s="159"/>
      <c r="BP127" s="173"/>
      <c r="BQ127" s="172"/>
      <c r="BR127" s="170" t="s">
        <v>904</v>
      </c>
      <c r="BS127" s="33"/>
      <c r="BT127" s="68"/>
      <c r="BU127" s="29"/>
      <c r="BV127" s="31" t="s">
        <v>449</v>
      </c>
    </row>
    <row r="128" spans="2:74" ht="60" outlineLevel="5">
      <c r="B128" s="49" t="s">
        <v>1474</v>
      </c>
      <c r="C128" s="41"/>
      <c r="D128" s="45"/>
      <c r="F128" t="s">
        <v>1485</v>
      </c>
      <c r="J128" s="21">
        <f t="shared" si="9"/>
        <v>21</v>
      </c>
      <c r="K128" s="8"/>
      <c r="L128" s="171"/>
      <c r="M128" s="161" t="s">
        <v>1766</v>
      </c>
      <c r="N128" s="161" t="s">
        <v>1766</v>
      </c>
      <c r="O128" s="161" t="s">
        <v>1766</v>
      </c>
      <c r="P128" s="161" t="s">
        <v>1766</v>
      </c>
      <c r="Q128" s="172"/>
      <c r="R128" s="159" t="s">
        <v>1766</v>
      </c>
      <c r="S128" s="172"/>
      <c r="T128" s="172"/>
      <c r="U128" s="173"/>
      <c r="V128" s="172"/>
      <c r="W128" s="159" t="s">
        <v>904</v>
      </c>
      <c r="X128" s="159" t="s">
        <v>904</v>
      </c>
      <c r="Y128" s="159" t="s">
        <v>904</v>
      </c>
      <c r="Z128" s="172"/>
      <c r="AA128" s="167" t="s">
        <v>904</v>
      </c>
      <c r="AB128" s="210" t="s">
        <v>904</v>
      </c>
      <c r="AC128" s="224" t="s">
        <v>904</v>
      </c>
      <c r="AD128" s="212" t="s">
        <v>904</v>
      </c>
      <c r="AE128" s="167" t="s">
        <v>904</v>
      </c>
      <c r="AF128" s="172"/>
      <c r="AG128" s="159"/>
      <c r="AH128" s="159"/>
      <c r="AI128" s="173"/>
      <c r="AJ128" s="172"/>
      <c r="AK128" s="172"/>
      <c r="AL128" s="159" t="s">
        <v>904</v>
      </c>
      <c r="AM128" s="159" t="s">
        <v>904</v>
      </c>
      <c r="AN128" s="172"/>
      <c r="AO128" s="159" t="s">
        <v>904</v>
      </c>
      <c r="AP128" s="172"/>
      <c r="AQ128" s="173"/>
      <c r="AR128" s="172"/>
      <c r="AS128" s="160"/>
      <c r="AT128" s="185"/>
      <c r="AU128" s="172"/>
      <c r="AV128" s="174"/>
      <c r="AW128" s="174"/>
      <c r="AX128" s="192" t="s">
        <v>1766</v>
      </c>
      <c r="AY128" s="159"/>
      <c r="AZ128" s="159"/>
      <c r="BA128" s="161" t="s">
        <v>856</v>
      </c>
      <c r="BB128" s="173"/>
      <c r="BC128" s="172"/>
      <c r="BD128" s="159"/>
      <c r="BE128" s="161"/>
      <c r="BF128" s="172"/>
      <c r="BG128" s="159"/>
      <c r="BH128" s="159" t="s">
        <v>169</v>
      </c>
      <c r="BI128" s="159" t="s">
        <v>1560</v>
      </c>
      <c r="BJ128" s="173"/>
      <c r="BK128" s="172"/>
      <c r="BL128" s="241"/>
      <c r="BM128" s="172"/>
      <c r="BN128" s="172"/>
      <c r="BO128" s="159"/>
      <c r="BP128" s="173"/>
      <c r="BQ128" s="172"/>
      <c r="BR128" s="170" t="s">
        <v>1455</v>
      </c>
      <c r="BS128" s="33"/>
      <c r="BT128" s="68"/>
      <c r="BU128" s="29"/>
      <c r="BV128" s="31" t="s">
        <v>450</v>
      </c>
    </row>
    <row r="129" spans="2:74" ht="24" outlineLevel="5">
      <c r="B129" s="49" t="s">
        <v>1474</v>
      </c>
      <c r="C129" s="41"/>
      <c r="D129" s="45"/>
      <c r="F129" t="s">
        <v>1170</v>
      </c>
      <c r="J129" s="21">
        <f t="shared" si="9"/>
        <v>16</v>
      </c>
      <c r="K129" s="8"/>
      <c r="L129" s="171"/>
      <c r="M129" s="161" t="s">
        <v>1766</v>
      </c>
      <c r="N129" s="161" t="s">
        <v>1766</v>
      </c>
      <c r="O129" s="161" t="s">
        <v>1766</v>
      </c>
      <c r="P129" s="161" t="s">
        <v>1766</v>
      </c>
      <c r="Q129" s="172"/>
      <c r="R129" s="159" t="s">
        <v>1766</v>
      </c>
      <c r="S129" s="172"/>
      <c r="T129" s="172"/>
      <c r="U129" s="173"/>
      <c r="V129" s="172"/>
      <c r="W129" s="159" t="s">
        <v>1766</v>
      </c>
      <c r="X129" s="159" t="s">
        <v>1766</v>
      </c>
      <c r="Y129" s="159" t="s">
        <v>1766</v>
      </c>
      <c r="Z129" s="172"/>
      <c r="AA129" s="167" t="s">
        <v>396</v>
      </c>
      <c r="AB129" s="210"/>
      <c r="AC129" s="224"/>
      <c r="AD129" s="212"/>
      <c r="AE129" s="167" t="s">
        <v>1766</v>
      </c>
      <c r="AF129" s="172"/>
      <c r="AG129" s="159"/>
      <c r="AH129" s="159"/>
      <c r="AI129" s="173"/>
      <c r="AJ129" s="172"/>
      <c r="AK129" s="172"/>
      <c r="AL129" s="159"/>
      <c r="AM129" s="159"/>
      <c r="AN129" s="172"/>
      <c r="AO129" s="159" t="s">
        <v>1766</v>
      </c>
      <c r="AP129" s="172"/>
      <c r="AQ129" s="173"/>
      <c r="AR129" s="172"/>
      <c r="AS129" s="160"/>
      <c r="AT129" s="185"/>
      <c r="AU129" s="172"/>
      <c r="AV129" s="174"/>
      <c r="AW129" s="174"/>
      <c r="AX129" s="192" t="s">
        <v>1766</v>
      </c>
      <c r="AY129" s="159"/>
      <c r="AZ129" s="159"/>
      <c r="BA129" s="161" t="s">
        <v>856</v>
      </c>
      <c r="BB129" s="173"/>
      <c r="BC129" s="172"/>
      <c r="BD129" s="159"/>
      <c r="BE129" s="161"/>
      <c r="BF129" s="172"/>
      <c r="BG129" s="159"/>
      <c r="BH129" s="159" t="s">
        <v>856</v>
      </c>
      <c r="BI129" s="159" t="s">
        <v>1766</v>
      </c>
      <c r="BJ129" s="173"/>
      <c r="BK129" s="172"/>
      <c r="BL129" s="241"/>
      <c r="BM129" s="172"/>
      <c r="BN129" s="172"/>
      <c r="BO129" s="159"/>
      <c r="BP129" s="173"/>
      <c r="BQ129" s="172"/>
      <c r="BR129" s="170" t="s">
        <v>1456</v>
      </c>
      <c r="BS129" s="33"/>
      <c r="BT129" s="68"/>
      <c r="BU129" s="29"/>
      <c r="BV129" s="31" t="s">
        <v>451</v>
      </c>
    </row>
    <row r="130" spans="2:74" ht="48" outlineLevel="5">
      <c r="B130" s="49" t="s">
        <v>1474</v>
      </c>
      <c r="C130" s="41"/>
      <c r="D130" s="45"/>
      <c r="F130" t="s">
        <v>1171</v>
      </c>
      <c r="J130" s="21">
        <f t="shared" si="9"/>
        <v>17</v>
      </c>
      <c r="K130" s="8"/>
      <c r="L130" s="171"/>
      <c r="M130" s="161" t="s">
        <v>1766</v>
      </c>
      <c r="N130" s="161" t="s">
        <v>1766</v>
      </c>
      <c r="O130" s="161" t="s">
        <v>1766</v>
      </c>
      <c r="P130" s="161" t="s">
        <v>1766</v>
      </c>
      <c r="Q130" s="172"/>
      <c r="R130" s="159" t="s">
        <v>1766</v>
      </c>
      <c r="S130" s="172"/>
      <c r="T130" s="172"/>
      <c r="U130" s="173"/>
      <c r="V130" s="172"/>
      <c r="W130" s="159" t="s">
        <v>1766</v>
      </c>
      <c r="X130" s="159" t="s">
        <v>1766</v>
      </c>
      <c r="Y130" s="159" t="s">
        <v>1766</v>
      </c>
      <c r="Z130" s="172"/>
      <c r="AA130" s="167" t="s">
        <v>396</v>
      </c>
      <c r="AB130" s="210"/>
      <c r="AC130" s="224"/>
      <c r="AD130" s="212"/>
      <c r="AE130" s="167" t="s">
        <v>1766</v>
      </c>
      <c r="AF130" s="172"/>
      <c r="AG130" s="159"/>
      <c r="AH130" s="159"/>
      <c r="AI130" s="173"/>
      <c r="AJ130" s="172"/>
      <c r="AK130" s="172"/>
      <c r="AL130" s="159"/>
      <c r="AM130" s="159"/>
      <c r="AN130" s="172"/>
      <c r="AO130" s="159" t="s">
        <v>1766</v>
      </c>
      <c r="AP130" s="172"/>
      <c r="AQ130" s="173"/>
      <c r="AR130" s="172"/>
      <c r="AS130" s="160" t="s">
        <v>904</v>
      </c>
      <c r="AT130" s="185"/>
      <c r="AU130" s="172"/>
      <c r="AV130" s="174"/>
      <c r="AW130" s="174"/>
      <c r="AX130" s="192" t="s">
        <v>904</v>
      </c>
      <c r="AY130" s="159"/>
      <c r="AZ130" s="159"/>
      <c r="BA130" s="161" t="s">
        <v>856</v>
      </c>
      <c r="BB130" s="173"/>
      <c r="BC130" s="172"/>
      <c r="BD130" s="159"/>
      <c r="BE130" s="161"/>
      <c r="BF130" s="172"/>
      <c r="BG130" s="159"/>
      <c r="BH130" s="159" t="s">
        <v>856</v>
      </c>
      <c r="BI130" s="159" t="s">
        <v>1561</v>
      </c>
      <c r="BJ130" s="173"/>
      <c r="BK130" s="172"/>
      <c r="BL130" s="241"/>
      <c r="BM130" s="172"/>
      <c r="BN130" s="172"/>
      <c r="BO130" s="159"/>
      <c r="BP130" s="173"/>
      <c r="BQ130" s="172"/>
      <c r="BR130" s="170" t="s">
        <v>1456</v>
      </c>
      <c r="BS130" s="33"/>
      <c r="BT130" s="68"/>
      <c r="BU130" s="29"/>
      <c r="BV130" s="31" t="s">
        <v>452</v>
      </c>
    </row>
    <row r="131" spans="2:74" ht="15" outlineLevel="5">
      <c r="B131" s="49" t="s">
        <v>1474</v>
      </c>
      <c r="C131" s="41"/>
      <c r="D131" s="45"/>
      <c r="F131" t="s">
        <v>1172</v>
      </c>
      <c r="J131" s="21">
        <f t="shared" si="9"/>
        <v>16</v>
      </c>
      <c r="K131" s="8"/>
      <c r="L131" s="171"/>
      <c r="M131" s="161" t="s">
        <v>1766</v>
      </c>
      <c r="N131" s="161" t="s">
        <v>1766</v>
      </c>
      <c r="O131" s="161" t="s">
        <v>1766</v>
      </c>
      <c r="P131" s="161" t="s">
        <v>1766</v>
      </c>
      <c r="Q131" s="172"/>
      <c r="R131" s="159" t="s">
        <v>1766</v>
      </c>
      <c r="S131" s="172"/>
      <c r="T131" s="172"/>
      <c r="U131" s="173"/>
      <c r="V131" s="172"/>
      <c r="W131" s="159" t="s">
        <v>1766</v>
      </c>
      <c r="X131" s="159" t="s">
        <v>1766</v>
      </c>
      <c r="Y131" s="159" t="s">
        <v>1766</v>
      </c>
      <c r="Z131" s="172"/>
      <c r="AA131" s="167" t="s">
        <v>396</v>
      </c>
      <c r="AB131" s="210"/>
      <c r="AC131" s="224"/>
      <c r="AD131" s="212"/>
      <c r="AE131" s="167" t="s">
        <v>1766</v>
      </c>
      <c r="AF131" s="172"/>
      <c r="AG131" s="159"/>
      <c r="AH131" s="159"/>
      <c r="AI131" s="173"/>
      <c r="AJ131" s="172"/>
      <c r="AK131" s="172"/>
      <c r="AL131" s="159"/>
      <c r="AM131" s="159"/>
      <c r="AN131" s="172"/>
      <c r="AO131" s="159" t="s">
        <v>1766</v>
      </c>
      <c r="AP131" s="172"/>
      <c r="AQ131" s="173"/>
      <c r="AR131" s="172"/>
      <c r="AS131" s="160"/>
      <c r="AT131" s="185"/>
      <c r="AU131" s="172"/>
      <c r="AV131" s="174"/>
      <c r="AW131" s="174"/>
      <c r="AX131" s="192"/>
      <c r="AY131" s="159" t="s">
        <v>904</v>
      </c>
      <c r="AZ131" s="159"/>
      <c r="BA131" s="159" t="s">
        <v>854</v>
      </c>
      <c r="BB131" s="173"/>
      <c r="BC131" s="172"/>
      <c r="BD131" s="159"/>
      <c r="BE131" s="161"/>
      <c r="BF131" s="172"/>
      <c r="BG131" s="159"/>
      <c r="BH131" s="159" t="s">
        <v>856</v>
      </c>
      <c r="BI131" s="159" t="s">
        <v>1766</v>
      </c>
      <c r="BJ131" s="173"/>
      <c r="BK131" s="172"/>
      <c r="BL131" s="241"/>
      <c r="BM131" s="172"/>
      <c r="BN131" s="172"/>
      <c r="BO131" s="159"/>
      <c r="BP131" s="173"/>
      <c r="BQ131" s="172"/>
      <c r="BR131" s="170" t="s">
        <v>1456</v>
      </c>
      <c r="BS131" s="33"/>
      <c r="BT131" s="68"/>
      <c r="BU131" s="29"/>
      <c r="BV131" s="31" t="s">
        <v>453</v>
      </c>
    </row>
    <row r="132" spans="2:74" ht="120.75" customHeight="1" outlineLevel="2">
      <c r="B132" s="50" t="s">
        <v>102</v>
      </c>
      <c r="C132" s="40" t="s">
        <v>122</v>
      </c>
      <c r="D132" s="44"/>
      <c r="E132" s="5"/>
      <c r="F132" s="5"/>
      <c r="G132" s="5"/>
      <c r="H132" s="5"/>
      <c r="I132" s="227">
        <f>J132/53</f>
        <v>0.33962264150943394</v>
      </c>
      <c r="J132" s="204">
        <f t="shared" si="9"/>
        <v>18</v>
      </c>
      <c r="K132" s="13"/>
      <c r="L132" s="88"/>
      <c r="M132" s="89" t="s">
        <v>249</v>
      </c>
      <c r="N132" s="89" t="s">
        <v>1428</v>
      </c>
      <c r="O132" s="89" t="s">
        <v>1429</v>
      </c>
      <c r="P132" s="89" t="s">
        <v>776</v>
      </c>
      <c r="Q132" s="91"/>
      <c r="R132" s="89" t="s">
        <v>1701</v>
      </c>
      <c r="S132" s="91"/>
      <c r="T132" s="91"/>
      <c r="U132" s="109"/>
      <c r="V132" s="91"/>
      <c r="W132" s="89" t="s">
        <v>1401</v>
      </c>
      <c r="X132" s="89" t="s">
        <v>1401</v>
      </c>
      <c r="Y132" s="89" t="s">
        <v>291</v>
      </c>
      <c r="Z132" s="91"/>
      <c r="AA132" s="77" t="s">
        <v>399</v>
      </c>
      <c r="AB132" s="206"/>
      <c r="AC132" s="220"/>
      <c r="AD132" s="213" t="s">
        <v>426</v>
      </c>
      <c r="AE132" s="89" t="s">
        <v>136</v>
      </c>
      <c r="AF132" s="91"/>
      <c r="AG132" s="89"/>
      <c r="AH132" s="89"/>
      <c r="AI132" s="109"/>
      <c r="AJ132" s="91"/>
      <c r="AK132" s="91"/>
      <c r="AL132" s="89"/>
      <c r="AM132" s="89"/>
      <c r="AN132" s="91"/>
      <c r="AO132" s="89"/>
      <c r="AP132" s="91"/>
      <c r="AQ132" s="109"/>
      <c r="AR132" s="91"/>
      <c r="AS132" s="90"/>
      <c r="AT132" s="90" t="s">
        <v>1664</v>
      </c>
      <c r="AU132" s="91"/>
      <c r="AV132" s="92" t="s">
        <v>1047</v>
      </c>
      <c r="AW132" s="92"/>
      <c r="AX132" s="188"/>
      <c r="AY132" s="89"/>
      <c r="AZ132" s="89"/>
      <c r="BA132" s="89"/>
      <c r="BB132" s="109"/>
      <c r="BC132" s="91"/>
      <c r="BD132" s="89"/>
      <c r="BE132" s="89" t="s">
        <v>1512</v>
      </c>
      <c r="BF132" s="91"/>
      <c r="BG132" s="89"/>
      <c r="BH132" s="130" t="s">
        <v>1499</v>
      </c>
      <c r="BI132" s="195" t="s">
        <v>1432</v>
      </c>
      <c r="BJ132" s="109"/>
      <c r="BK132" s="91"/>
      <c r="BL132" s="234" t="s">
        <v>34</v>
      </c>
      <c r="BM132" s="91"/>
      <c r="BN132" s="91"/>
      <c r="BO132" s="89"/>
      <c r="BP132" s="109"/>
      <c r="BQ132" s="91"/>
      <c r="BR132" s="101" t="s">
        <v>1390</v>
      </c>
      <c r="BT132" s="63" t="s">
        <v>1548</v>
      </c>
      <c r="BU132" s="29" t="s">
        <v>1756</v>
      </c>
      <c r="BV132" s="31" t="s">
        <v>1604</v>
      </c>
    </row>
    <row r="133" spans="2:74" ht="168" outlineLevel="3">
      <c r="B133" s="51" t="s">
        <v>1473</v>
      </c>
      <c r="C133" s="41"/>
      <c r="D133" s="45" t="s">
        <v>128</v>
      </c>
      <c r="E133" s="6"/>
      <c r="F133" s="6"/>
      <c r="G133" s="6"/>
      <c r="H133" s="6"/>
      <c r="I133" s="6"/>
      <c r="J133" s="14">
        <f t="shared" si="9"/>
        <v>24</v>
      </c>
      <c r="K133" s="15"/>
      <c r="L133" s="117"/>
      <c r="M133" s="118" t="s">
        <v>904</v>
      </c>
      <c r="N133" s="118" t="s">
        <v>904</v>
      </c>
      <c r="O133" s="118" t="s">
        <v>904</v>
      </c>
      <c r="P133" s="118" t="s">
        <v>574</v>
      </c>
      <c r="Q133" s="119"/>
      <c r="R133" s="118" t="s">
        <v>904</v>
      </c>
      <c r="S133" s="119"/>
      <c r="T133" s="119"/>
      <c r="U133" s="120"/>
      <c r="V133" s="119"/>
      <c r="W133" s="89" t="s">
        <v>221</v>
      </c>
      <c r="X133" s="128" t="s">
        <v>539</v>
      </c>
      <c r="Y133" s="118" t="s">
        <v>904</v>
      </c>
      <c r="Z133" s="119"/>
      <c r="AA133" s="77" t="s">
        <v>1327</v>
      </c>
      <c r="AB133" s="207" t="s">
        <v>1726</v>
      </c>
      <c r="AC133" s="77" t="s">
        <v>1085</v>
      </c>
      <c r="AD133" s="216" t="s">
        <v>427</v>
      </c>
      <c r="AE133" s="77" t="s">
        <v>904</v>
      </c>
      <c r="AF133" s="119"/>
      <c r="AG133" s="118"/>
      <c r="AH133" s="118"/>
      <c r="AI133" s="120"/>
      <c r="AJ133" s="119"/>
      <c r="AK133" s="119"/>
      <c r="AL133" s="118"/>
      <c r="AM133" s="118"/>
      <c r="AN133" s="119"/>
      <c r="AO133" s="118"/>
      <c r="AP133" s="119"/>
      <c r="AQ133" s="120"/>
      <c r="AR133" s="119" t="s">
        <v>904</v>
      </c>
      <c r="AS133" s="128" t="s">
        <v>904</v>
      </c>
      <c r="AT133" s="90" t="s">
        <v>1665</v>
      </c>
      <c r="AU133" s="119"/>
      <c r="AV133" s="122" t="s">
        <v>1048</v>
      </c>
      <c r="AW133" s="122"/>
      <c r="AX133" s="189"/>
      <c r="AY133" s="118" t="s">
        <v>879</v>
      </c>
      <c r="AZ133" s="118"/>
      <c r="BA133" s="118" t="s">
        <v>879</v>
      </c>
      <c r="BB133" s="120"/>
      <c r="BC133" s="119"/>
      <c r="BD133" s="118"/>
      <c r="BE133" s="118" t="s">
        <v>159</v>
      </c>
      <c r="BF133" s="119"/>
      <c r="BG133" s="118"/>
      <c r="BH133" s="89" t="s">
        <v>1500</v>
      </c>
      <c r="BI133" s="195" t="s">
        <v>1432</v>
      </c>
      <c r="BJ133" s="120"/>
      <c r="BK133" s="119"/>
      <c r="BL133" s="239" t="s">
        <v>904</v>
      </c>
      <c r="BM133" s="119"/>
      <c r="BN133" s="119"/>
      <c r="BO133" s="118"/>
      <c r="BP133" s="120"/>
      <c r="BQ133" s="119"/>
      <c r="BR133" s="101" t="s">
        <v>603</v>
      </c>
      <c r="BT133" s="65"/>
      <c r="BU133" s="29"/>
      <c r="BV133" s="31" t="s">
        <v>61</v>
      </c>
    </row>
    <row r="134" spans="2:74" ht="84" outlineLevel="3">
      <c r="B134" s="51" t="s">
        <v>1473</v>
      </c>
      <c r="C134" s="41"/>
      <c r="D134" s="45" t="s">
        <v>129</v>
      </c>
      <c r="E134" s="6"/>
      <c r="F134" s="6"/>
      <c r="G134" s="6"/>
      <c r="H134" s="6"/>
      <c r="I134" s="6"/>
      <c r="J134" s="14">
        <f t="shared" si="9"/>
        <v>23</v>
      </c>
      <c r="K134" s="15"/>
      <c r="L134" s="117"/>
      <c r="M134" s="118" t="s">
        <v>904</v>
      </c>
      <c r="N134" s="118" t="s">
        <v>836</v>
      </c>
      <c r="O134" s="118" t="s">
        <v>904</v>
      </c>
      <c r="P134" s="118" t="s">
        <v>575</v>
      </c>
      <c r="Q134" s="119"/>
      <c r="R134" s="118" t="s">
        <v>1766</v>
      </c>
      <c r="S134" s="119"/>
      <c r="T134" s="119"/>
      <c r="U134" s="120"/>
      <c r="V134" s="119"/>
      <c r="W134" s="89" t="s">
        <v>222</v>
      </c>
      <c r="X134" s="128" t="s">
        <v>1402</v>
      </c>
      <c r="Y134" s="118" t="s">
        <v>904</v>
      </c>
      <c r="Z134" s="119"/>
      <c r="AA134" s="77" t="s">
        <v>1328</v>
      </c>
      <c r="AB134" s="207" t="s">
        <v>1727</v>
      </c>
      <c r="AC134" s="77" t="s">
        <v>1086</v>
      </c>
      <c r="AD134" s="216" t="s">
        <v>428</v>
      </c>
      <c r="AE134" s="77"/>
      <c r="AF134" s="119"/>
      <c r="AG134" s="118"/>
      <c r="AH134" s="118"/>
      <c r="AI134" s="120"/>
      <c r="AJ134" s="119"/>
      <c r="AK134" s="119"/>
      <c r="AL134" s="118"/>
      <c r="AM134" s="118"/>
      <c r="AN134" s="119"/>
      <c r="AO134" s="118"/>
      <c r="AP134" s="119"/>
      <c r="AQ134" s="120"/>
      <c r="AR134" s="119" t="s">
        <v>904</v>
      </c>
      <c r="AS134" s="128" t="s">
        <v>904</v>
      </c>
      <c r="AT134" s="90" t="s">
        <v>1766</v>
      </c>
      <c r="AU134" s="119"/>
      <c r="AV134" s="122" t="s">
        <v>1049</v>
      </c>
      <c r="AW134" s="122"/>
      <c r="AX134" s="189" t="s">
        <v>904</v>
      </c>
      <c r="AY134" s="118" t="s">
        <v>879</v>
      </c>
      <c r="AZ134" s="118"/>
      <c r="BA134" s="118" t="s">
        <v>879</v>
      </c>
      <c r="BB134" s="120"/>
      <c r="BC134" s="119"/>
      <c r="BD134" s="118"/>
      <c r="BE134" s="118" t="s">
        <v>159</v>
      </c>
      <c r="BF134" s="119"/>
      <c r="BG134" s="118"/>
      <c r="BH134" s="89" t="s">
        <v>1501</v>
      </c>
      <c r="BI134" s="195" t="s">
        <v>1432</v>
      </c>
      <c r="BJ134" s="120"/>
      <c r="BK134" s="119"/>
      <c r="BL134" s="239"/>
      <c r="BM134" s="119"/>
      <c r="BN134" s="119"/>
      <c r="BO134" s="118"/>
      <c r="BP134" s="120"/>
      <c r="BQ134" s="119"/>
      <c r="BR134" s="101" t="s">
        <v>604</v>
      </c>
      <c r="BT134" s="65"/>
      <c r="BU134" s="29"/>
      <c r="BV134" s="31" t="s">
        <v>62</v>
      </c>
    </row>
    <row r="135" spans="2:74" ht="49.5" customHeight="1" outlineLevel="1">
      <c r="B135" s="39" t="s">
        <v>107</v>
      </c>
      <c r="C135" s="43"/>
      <c r="D135" s="47"/>
      <c r="E135" s="3"/>
      <c r="F135" s="3"/>
      <c r="G135" s="3"/>
      <c r="H135" s="3"/>
      <c r="I135" s="3"/>
      <c r="J135" s="4"/>
      <c r="K135" s="9"/>
      <c r="L135" s="110"/>
      <c r="M135" s="111"/>
      <c r="N135" s="111"/>
      <c r="O135" s="111"/>
      <c r="P135" s="111"/>
      <c r="Q135" s="113"/>
      <c r="R135" s="111"/>
      <c r="S135" s="113"/>
      <c r="T135" s="113"/>
      <c r="U135" s="114"/>
      <c r="V135" s="113"/>
      <c r="W135" s="111"/>
      <c r="X135" s="111"/>
      <c r="Y135" s="111"/>
      <c r="Z135" s="113"/>
      <c r="AA135" s="115"/>
      <c r="AB135" s="211"/>
      <c r="AC135" s="225"/>
      <c r="AD135" s="217"/>
      <c r="AE135" s="115"/>
      <c r="AF135" s="113"/>
      <c r="AG135" s="111"/>
      <c r="AH135" s="111"/>
      <c r="AI135" s="114"/>
      <c r="AJ135" s="113"/>
      <c r="AK135" s="113"/>
      <c r="AL135" s="111"/>
      <c r="AM135" s="111"/>
      <c r="AN135" s="113"/>
      <c r="AO135" s="111"/>
      <c r="AP135" s="113"/>
      <c r="AQ135" s="114"/>
      <c r="AR135" s="113"/>
      <c r="AS135" s="112"/>
      <c r="AT135" s="32"/>
      <c r="AU135" s="113"/>
      <c r="AV135" s="151"/>
      <c r="AW135" s="151"/>
      <c r="AX135" s="193"/>
      <c r="AY135" s="111"/>
      <c r="AZ135" s="111"/>
      <c r="BA135" s="111"/>
      <c r="BB135" s="114"/>
      <c r="BC135" s="113"/>
      <c r="BD135" s="111"/>
      <c r="BE135" s="111"/>
      <c r="BF135" s="113"/>
      <c r="BG135" s="111"/>
      <c r="BH135" s="111"/>
      <c r="BI135" s="196"/>
      <c r="BJ135" s="114"/>
      <c r="BK135" s="113"/>
      <c r="BL135" s="237"/>
      <c r="BM135" s="113"/>
      <c r="BN135" s="113"/>
      <c r="BO135" s="111"/>
      <c r="BP135" s="114"/>
      <c r="BQ135" s="113"/>
      <c r="BR135" s="116"/>
      <c r="BT135" s="32"/>
      <c r="BU135" s="29"/>
      <c r="BV135" s="31"/>
    </row>
    <row r="136" spans="2:74" ht="156" customHeight="1" outlineLevel="2">
      <c r="B136" s="50" t="s">
        <v>102</v>
      </c>
      <c r="C136" s="40" t="s">
        <v>123</v>
      </c>
      <c r="D136" s="44"/>
      <c r="E136" s="5"/>
      <c r="F136" s="5"/>
      <c r="G136" s="5"/>
      <c r="H136" s="5"/>
      <c r="I136" s="227">
        <f>J136/53</f>
        <v>0.3584905660377358</v>
      </c>
      <c r="J136" s="204">
        <f aca="true" t="shared" si="10" ref="J136:J147">COUNTA(L136:BR136)</f>
        <v>19</v>
      </c>
      <c r="K136" s="13"/>
      <c r="L136" s="88"/>
      <c r="M136" s="89"/>
      <c r="N136" s="89"/>
      <c r="O136" s="89" t="s">
        <v>576</v>
      </c>
      <c r="P136" s="89" t="s">
        <v>777</v>
      </c>
      <c r="Q136" s="91"/>
      <c r="R136" s="89" t="s">
        <v>1702</v>
      </c>
      <c r="S136" s="91"/>
      <c r="T136" s="91"/>
      <c r="U136" s="109"/>
      <c r="V136" s="91"/>
      <c r="W136" s="89" t="s">
        <v>1377</v>
      </c>
      <c r="X136" s="89" t="s">
        <v>733</v>
      </c>
      <c r="Y136" s="89" t="s">
        <v>292</v>
      </c>
      <c r="Z136" s="91"/>
      <c r="AA136" s="77"/>
      <c r="AB136" s="206"/>
      <c r="AC136" s="220"/>
      <c r="AD136" s="213" t="s">
        <v>42</v>
      </c>
      <c r="AE136" s="89" t="s">
        <v>137</v>
      </c>
      <c r="AF136" s="91"/>
      <c r="AG136" s="89" t="s">
        <v>1612</v>
      </c>
      <c r="AH136" s="89"/>
      <c r="AI136" s="109"/>
      <c r="AJ136" s="91"/>
      <c r="AK136" s="91"/>
      <c r="AL136" s="89" t="s">
        <v>338</v>
      </c>
      <c r="AM136" s="89"/>
      <c r="AN136" s="91"/>
      <c r="AO136" s="89"/>
      <c r="AP136" s="91"/>
      <c r="AQ136" s="109"/>
      <c r="AR136" s="91"/>
      <c r="AS136" s="90" t="s">
        <v>1058</v>
      </c>
      <c r="AT136" s="90" t="s">
        <v>257</v>
      </c>
      <c r="AU136" s="91"/>
      <c r="AV136" s="92" t="s">
        <v>1050</v>
      </c>
      <c r="AW136" s="92"/>
      <c r="AX136" s="92" t="s">
        <v>987</v>
      </c>
      <c r="AY136" s="89"/>
      <c r="AZ136" s="89"/>
      <c r="BA136" s="89"/>
      <c r="BB136" s="109"/>
      <c r="BC136" s="91"/>
      <c r="BD136" s="89"/>
      <c r="BE136" s="89" t="s">
        <v>1513</v>
      </c>
      <c r="BF136" s="91"/>
      <c r="BG136" s="89"/>
      <c r="BH136" s="89" t="s">
        <v>810</v>
      </c>
      <c r="BI136" s="200" t="s">
        <v>976</v>
      </c>
      <c r="BJ136" s="109"/>
      <c r="BK136" s="91" t="s">
        <v>478</v>
      </c>
      <c r="BL136" s="238"/>
      <c r="BM136" s="91"/>
      <c r="BN136" s="91"/>
      <c r="BO136" s="89"/>
      <c r="BP136" s="109"/>
      <c r="BQ136" s="91"/>
      <c r="BR136" s="101" t="s">
        <v>605</v>
      </c>
      <c r="BT136" s="63" t="s">
        <v>1548</v>
      </c>
      <c r="BU136" s="29" t="s">
        <v>135</v>
      </c>
      <c r="BV136" s="31" t="s">
        <v>134</v>
      </c>
    </row>
    <row r="137" spans="2:74" ht="144" outlineLevel="3">
      <c r="B137" s="51" t="s">
        <v>1473</v>
      </c>
      <c r="C137" s="41"/>
      <c r="D137" s="45" t="s">
        <v>1173</v>
      </c>
      <c r="E137" s="6"/>
      <c r="F137" s="6"/>
      <c r="G137" s="6"/>
      <c r="H137" s="6"/>
      <c r="I137" s="6"/>
      <c r="J137" s="14">
        <f t="shared" si="10"/>
        <v>17</v>
      </c>
      <c r="K137" s="15"/>
      <c r="L137" s="117"/>
      <c r="M137" s="89" t="s">
        <v>1430</v>
      </c>
      <c r="N137" s="89" t="s">
        <v>1430</v>
      </c>
      <c r="O137" s="89" t="s">
        <v>1430</v>
      </c>
      <c r="P137" s="89" t="s">
        <v>1430</v>
      </c>
      <c r="Q137" s="119"/>
      <c r="R137" s="118" t="s">
        <v>350</v>
      </c>
      <c r="S137" s="119"/>
      <c r="T137" s="119"/>
      <c r="U137" s="120"/>
      <c r="V137" s="119"/>
      <c r="W137" s="89" t="s">
        <v>1378</v>
      </c>
      <c r="X137" s="89" t="s">
        <v>1378</v>
      </c>
      <c r="Y137" s="89" t="s">
        <v>1378</v>
      </c>
      <c r="Z137" s="119"/>
      <c r="AA137" s="77" t="s">
        <v>400</v>
      </c>
      <c r="AB137" s="207"/>
      <c r="AC137" s="89" t="s">
        <v>1087</v>
      </c>
      <c r="AD137" s="216"/>
      <c r="AE137" s="77" t="s">
        <v>904</v>
      </c>
      <c r="AF137" s="119"/>
      <c r="AG137" s="118"/>
      <c r="AH137" s="89"/>
      <c r="AI137" s="120"/>
      <c r="AJ137" s="119"/>
      <c r="AK137" s="119"/>
      <c r="AL137" s="89"/>
      <c r="AM137" s="89"/>
      <c r="AN137" s="119"/>
      <c r="AO137" s="89"/>
      <c r="AP137" s="119"/>
      <c r="AQ137" s="120"/>
      <c r="AR137" s="119"/>
      <c r="AS137" s="90"/>
      <c r="AT137" s="90"/>
      <c r="AU137" s="90"/>
      <c r="AV137" s="90"/>
      <c r="AW137" s="90"/>
      <c r="AX137" s="90"/>
      <c r="AY137" s="89" t="s">
        <v>1329</v>
      </c>
      <c r="AZ137" s="118"/>
      <c r="BA137" s="89" t="s">
        <v>1329</v>
      </c>
      <c r="BB137" s="120"/>
      <c r="BC137" s="119"/>
      <c r="BD137" s="118"/>
      <c r="BE137" s="89" t="s">
        <v>159</v>
      </c>
      <c r="BF137" s="92" t="s">
        <v>611</v>
      </c>
      <c r="BG137" s="92"/>
      <c r="BH137" s="89"/>
      <c r="BI137" s="200" t="s">
        <v>977</v>
      </c>
      <c r="BJ137" s="120"/>
      <c r="BK137" s="119"/>
      <c r="BL137" s="238"/>
      <c r="BM137" s="119"/>
      <c r="BN137" s="119"/>
      <c r="BO137" s="89"/>
      <c r="BP137" s="120"/>
      <c r="BQ137" s="119"/>
      <c r="BR137" s="101" t="s">
        <v>1329</v>
      </c>
      <c r="BT137" s="63"/>
      <c r="BU137" s="29"/>
      <c r="BV137" s="31" t="s">
        <v>63</v>
      </c>
    </row>
    <row r="138" spans="2:74" s="28" customFormat="1" ht="119.25" customHeight="1" outlineLevel="4">
      <c r="B138" s="51" t="s">
        <v>1473</v>
      </c>
      <c r="C138" s="42"/>
      <c r="D138" s="46"/>
      <c r="E138" s="20" t="s">
        <v>1174</v>
      </c>
      <c r="F138" s="20"/>
      <c r="G138" s="20"/>
      <c r="H138" s="20"/>
      <c r="I138" s="20"/>
      <c r="J138" s="21">
        <f t="shared" si="10"/>
        <v>26</v>
      </c>
      <c r="K138" s="22"/>
      <c r="L138" s="123"/>
      <c r="M138" s="89" t="s">
        <v>1329</v>
      </c>
      <c r="N138" s="89" t="s">
        <v>1329</v>
      </c>
      <c r="O138" s="89" t="s">
        <v>1329</v>
      </c>
      <c r="P138" s="89" t="s">
        <v>1329</v>
      </c>
      <c r="Q138" s="124"/>
      <c r="R138" s="89" t="s">
        <v>1329</v>
      </c>
      <c r="S138" s="124"/>
      <c r="T138" s="124"/>
      <c r="U138" s="103"/>
      <c r="V138" s="124"/>
      <c r="W138" s="89" t="s">
        <v>223</v>
      </c>
      <c r="X138" s="90" t="s">
        <v>540</v>
      </c>
      <c r="Y138" s="89" t="s">
        <v>1379</v>
      </c>
      <c r="Z138" s="124"/>
      <c r="AA138" s="77" t="s">
        <v>507</v>
      </c>
      <c r="AB138" s="206" t="s">
        <v>1728</v>
      </c>
      <c r="AC138" s="220" t="s">
        <v>1088</v>
      </c>
      <c r="AD138" s="216"/>
      <c r="AE138" s="89" t="s">
        <v>138</v>
      </c>
      <c r="AF138" s="124"/>
      <c r="AG138" s="89"/>
      <c r="AH138" s="89" t="s">
        <v>1131</v>
      </c>
      <c r="AI138" s="103"/>
      <c r="AJ138" s="124"/>
      <c r="AK138" s="124"/>
      <c r="AL138" s="89"/>
      <c r="AM138" s="89"/>
      <c r="AN138" s="124"/>
      <c r="AO138" s="89"/>
      <c r="AP138" s="124"/>
      <c r="AQ138" s="103"/>
      <c r="AR138" s="124"/>
      <c r="AS138" s="90" t="s">
        <v>1329</v>
      </c>
      <c r="AT138" s="90" t="s">
        <v>1329</v>
      </c>
      <c r="AU138" s="90" t="s">
        <v>1329</v>
      </c>
      <c r="AV138" s="90" t="s">
        <v>1329</v>
      </c>
      <c r="AW138" s="90" t="s">
        <v>1329</v>
      </c>
      <c r="AX138" s="90" t="s">
        <v>1329</v>
      </c>
      <c r="AY138" s="89" t="s">
        <v>1329</v>
      </c>
      <c r="AZ138" s="89"/>
      <c r="BA138" s="89" t="s">
        <v>1329</v>
      </c>
      <c r="BB138" s="103"/>
      <c r="BC138" s="124"/>
      <c r="BD138" s="89"/>
      <c r="BE138" s="89"/>
      <c r="BF138" s="124"/>
      <c r="BG138" s="89"/>
      <c r="BH138" s="89" t="s">
        <v>811</v>
      </c>
      <c r="BI138" s="195" t="s">
        <v>1562</v>
      </c>
      <c r="BJ138" s="103"/>
      <c r="BK138" s="91"/>
      <c r="BL138" s="250" t="s">
        <v>904</v>
      </c>
      <c r="BM138" s="124"/>
      <c r="BN138" s="124"/>
      <c r="BO138" s="89" t="s">
        <v>1111</v>
      </c>
      <c r="BP138" s="103"/>
      <c r="BQ138" s="124"/>
      <c r="BR138" s="101" t="s">
        <v>1457</v>
      </c>
      <c r="BT138" s="63"/>
      <c r="BU138" s="29"/>
      <c r="BV138" s="31"/>
    </row>
    <row r="139" spans="2:74" s="28" customFormat="1" ht="24" outlineLevel="4">
      <c r="B139" s="51" t="s">
        <v>1473</v>
      </c>
      <c r="C139" s="42"/>
      <c r="D139" s="46"/>
      <c r="E139" s="28" t="s">
        <v>1175</v>
      </c>
      <c r="J139" s="21">
        <f t="shared" si="10"/>
        <v>20</v>
      </c>
      <c r="K139" s="27"/>
      <c r="L139" s="123"/>
      <c r="M139" s="89"/>
      <c r="N139" s="89"/>
      <c r="O139" s="89"/>
      <c r="P139" s="89"/>
      <c r="Q139" s="124"/>
      <c r="R139" s="89" t="s">
        <v>1329</v>
      </c>
      <c r="S139" s="124"/>
      <c r="T139" s="124"/>
      <c r="U139" s="103"/>
      <c r="V139" s="124"/>
      <c r="W139" s="89" t="s">
        <v>1380</v>
      </c>
      <c r="X139" s="89" t="s">
        <v>1380</v>
      </c>
      <c r="Y139" s="89" t="s">
        <v>1380</v>
      </c>
      <c r="Z139" s="124"/>
      <c r="AA139" s="77" t="s">
        <v>508</v>
      </c>
      <c r="AB139" s="206" t="s">
        <v>1729</v>
      </c>
      <c r="AC139" s="220"/>
      <c r="AD139" s="216" t="s">
        <v>43</v>
      </c>
      <c r="AE139" s="77" t="s">
        <v>904</v>
      </c>
      <c r="AF139" s="124"/>
      <c r="AG139" s="89"/>
      <c r="AH139" s="89"/>
      <c r="AI139" s="103"/>
      <c r="AJ139" s="124"/>
      <c r="AK139" s="124"/>
      <c r="AL139" s="89"/>
      <c r="AM139" s="89"/>
      <c r="AN139" s="124"/>
      <c r="AO139" s="89"/>
      <c r="AP139" s="124"/>
      <c r="AQ139" s="103"/>
      <c r="AR139" s="124"/>
      <c r="AS139" s="90" t="s">
        <v>1329</v>
      </c>
      <c r="AT139" s="90" t="s">
        <v>1329</v>
      </c>
      <c r="AU139" s="90" t="s">
        <v>1329</v>
      </c>
      <c r="AV139" s="90" t="s">
        <v>1329</v>
      </c>
      <c r="AW139" s="90" t="s">
        <v>1329</v>
      </c>
      <c r="AX139" s="90" t="s">
        <v>1329</v>
      </c>
      <c r="AY139" s="89" t="s">
        <v>1329</v>
      </c>
      <c r="AZ139" s="89"/>
      <c r="BA139" s="89" t="s">
        <v>1329</v>
      </c>
      <c r="BB139" s="103"/>
      <c r="BC139" s="124"/>
      <c r="BD139" s="89"/>
      <c r="BE139" s="89"/>
      <c r="BF139" s="124"/>
      <c r="BG139" s="89"/>
      <c r="BH139" s="89" t="s">
        <v>812</v>
      </c>
      <c r="BI139" s="195" t="s">
        <v>1563</v>
      </c>
      <c r="BJ139" s="103"/>
      <c r="BK139" s="124"/>
      <c r="BL139" s="250" t="s">
        <v>904</v>
      </c>
      <c r="BM139" s="124"/>
      <c r="BN139" s="124"/>
      <c r="BO139" s="89"/>
      <c r="BP139" s="103"/>
      <c r="BQ139" s="124"/>
      <c r="BR139" s="101" t="s">
        <v>904</v>
      </c>
      <c r="BT139" s="63"/>
      <c r="BU139" s="29"/>
      <c r="BV139" s="31"/>
    </row>
    <row r="140" spans="2:74" s="28" customFormat="1" ht="72" outlineLevel="4">
      <c r="B140" s="51" t="s">
        <v>1473</v>
      </c>
      <c r="C140" s="42"/>
      <c r="D140" s="46"/>
      <c r="E140" s="28" t="s">
        <v>1176</v>
      </c>
      <c r="J140" s="21">
        <f t="shared" si="10"/>
        <v>24</v>
      </c>
      <c r="K140" s="27"/>
      <c r="L140" s="123"/>
      <c r="M140" s="89" t="s">
        <v>904</v>
      </c>
      <c r="N140" s="89" t="s">
        <v>837</v>
      </c>
      <c r="O140" s="89" t="s">
        <v>1431</v>
      </c>
      <c r="P140" s="89" t="s">
        <v>1431</v>
      </c>
      <c r="Q140" s="124"/>
      <c r="R140" s="89" t="s">
        <v>349</v>
      </c>
      <c r="S140" s="124"/>
      <c r="T140" s="124"/>
      <c r="U140" s="103"/>
      <c r="V140" s="124"/>
      <c r="W140" s="89" t="s">
        <v>224</v>
      </c>
      <c r="X140" s="89"/>
      <c r="Y140" s="89"/>
      <c r="Z140" s="124"/>
      <c r="AA140" s="77" t="s">
        <v>509</v>
      </c>
      <c r="AB140" s="208" t="s">
        <v>1730</v>
      </c>
      <c r="AC140" s="220" t="s">
        <v>1089</v>
      </c>
      <c r="AD140" s="216" t="s">
        <v>44</v>
      </c>
      <c r="AE140" s="77" t="s">
        <v>201</v>
      </c>
      <c r="AF140" s="124"/>
      <c r="AG140" s="89"/>
      <c r="AH140" s="89"/>
      <c r="AI140" s="103"/>
      <c r="AJ140" s="124"/>
      <c r="AK140" s="124"/>
      <c r="AL140" s="89"/>
      <c r="AM140" s="89"/>
      <c r="AN140" s="124"/>
      <c r="AO140" s="89"/>
      <c r="AP140" s="124"/>
      <c r="AQ140" s="103"/>
      <c r="AR140" s="124"/>
      <c r="AS140" s="90" t="s">
        <v>1329</v>
      </c>
      <c r="AT140" s="90" t="s">
        <v>1329</v>
      </c>
      <c r="AU140" s="90" t="s">
        <v>1329</v>
      </c>
      <c r="AV140" s="90" t="s">
        <v>1329</v>
      </c>
      <c r="AW140" s="90" t="s">
        <v>1329</v>
      </c>
      <c r="AX140" s="90" t="s">
        <v>1329</v>
      </c>
      <c r="AY140" s="89" t="s">
        <v>1329</v>
      </c>
      <c r="AZ140" s="89"/>
      <c r="BA140" s="89" t="s">
        <v>1329</v>
      </c>
      <c r="BB140" s="103"/>
      <c r="BC140" s="124"/>
      <c r="BD140" s="89"/>
      <c r="BE140" s="89"/>
      <c r="BF140" s="124"/>
      <c r="BG140" s="89"/>
      <c r="BH140" s="89" t="s">
        <v>813</v>
      </c>
      <c r="BI140" s="195" t="s">
        <v>1564</v>
      </c>
      <c r="BJ140" s="103"/>
      <c r="BK140" s="124"/>
      <c r="BL140" s="250" t="s">
        <v>904</v>
      </c>
      <c r="BM140" s="124"/>
      <c r="BN140" s="124"/>
      <c r="BO140" s="89" t="s">
        <v>1112</v>
      </c>
      <c r="BP140" s="103"/>
      <c r="BQ140" s="124"/>
      <c r="BR140" s="101" t="s">
        <v>606</v>
      </c>
      <c r="BT140" s="63"/>
      <c r="BU140" s="29"/>
      <c r="BV140" s="31"/>
    </row>
    <row r="141" spans="2:74" s="28" customFormat="1" ht="36" outlineLevel="4">
      <c r="B141" s="51" t="s">
        <v>1473</v>
      </c>
      <c r="C141" s="42"/>
      <c r="D141" s="46"/>
      <c r="E141" s="12" t="s">
        <v>65</v>
      </c>
      <c r="J141" s="21">
        <f t="shared" si="10"/>
        <v>32</v>
      </c>
      <c r="K141" s="27"/>
      <c r="L141" s="123"/>
      <c r="M141" s="89" t="s">
        <v>1329</v>
      </c>
      <c r="N141" s="89" t="s">
        <v>1329</v>
      </c>
      <c r="O141" s="89" t="s">
        <v>1329</v>
      </c>
      <c r="P141" s="89" t="s">
        <v>1329</v>
      </c>
      <c r="Q141" s="124"/>
      <c r="R141" s="89" t="s">
        <v>1329</v>
      </c>
      <c r="S141" s="124"/>
      <c r="T141" s="124"/>
      <c r="U141" s="103"/>
      <c r="V141" s="124"/>
      <c r="W141" s="89" t="s">
        <v>1329</v>
      </c>
      <c r="X141" s="89" t="s">
        <v>1329</v>
      </c>
      <c r="Y141" s="89" t="s">
        <v>1329</v>
      </c>
      <c r="Z141" s="124"/>
      <c r="AA141" s="77" t="s">
        <v>1329</v>
      </c>
      <c r="AB141" s="91" t="s">
        <v>1329</v>
      </c>
      <c r="AC141" s="77" t="s">
        <v>1329</v>
      </c>
      <c r="AD141" s="77" t="s">
        <v>1329</v>
      </c>
      <c r="AE141" s="77" t="s">
        <v>1329</v>
      </c>
      <c r="AF141" s="124"/>
      <c r="AG141" s="89"/>
      <c r="AH141" s="77" t="s">
        <v>1329</v>
      </c>
      <c r="AI141" s="103"/>
      <c r="AJ141" s="124"/>
      <c r="AK141" s="124"/>
      <c r="AL141" s="77" t="s">
        <v>1329</v>
      </c>
      <c r="AM141" s="77" t="s">
        <v>1329</v>
      </c>
      <c r="AN141" s="124"/>
      <c r="AO141" s="77" t="s">
        <v>1329</v>
      </c>
      <c r="AP141" s="91" t="s">
        <v>1329</v>
      </c>
      <c r="AQ141" s="103"/>
      <c r="AR141" s="124"/>
      <c r="AS141" s="90" t="s">
        <v>1666</v>
      </c>
      <c r="AT141" s="90" t="s">
        <v>1666</v>
      </c>
      <c r="AU141" s="124"/>
      <c r="AV141" s="92" t="s">
        <v>1051</v>
      </c>
      <c r="AW141" s="90" t="s">
        <v>1666</v>
      </c>
      <c r="AX141" s="90" t="s">
        <v>1666</v>
      </c>
      <c r="AY141" s="89" t="s">
        <v>905</v>
      </c>
      <c r="AZ141" s="89"/>
      <c r="BA141" s="89" t="s">
        <v>880</v>
      </c>
      <c r="BB141" s="103"/>
      <c r="BC141" s="124"/>
      <c r="BD141" s="89"/>
      <c r="BE141" s="89" t="s">
        <v>1329</v>
      </c>
      <c r="BF141" s="124"/>
      <c r="BG141" s="89" t="s">
        <v>1329</v>
      </c>
      <c r="BH141" s="89" t="s">
        <v>1329</v>
      </c>
      <c r="BI141" s="89" t="s">
        <v>1329</v>
      </c>
      <c r="BJ141" s="103"/>
      <c r="BK141" s="124"/>
      <c r="BL141" s="238"/>
      <c r="BM141" s="91" t="s">
        <v>1329</v>
      </c>
      <c r="BN141" s="124"/>
      <c r="BO141" s="89" t="s">
        <v>1329</v>
      </c>
      <c r="BP141" s="103"/>
      <c r="BQ141" s="124"/>
      <c r="BR141" s="101" t="s">
        <v>1329</v>
      </c>
      <c r="BT141" s="63"/>
      <c r="BU141" s="29"/>
      <c r="BV141" s="31" t="s">
        <v>64</v>
      </c>
    </row>
    <row r="142" spans="2:74" s="28" customFormat="1" ht="120" outlineLevel="4">
      <c r="B142" s="51" t="s">
        <v>1473</v>
      </c>
      <c r="C142" s="42"/>
      <c r="D142" s="46"/>
      <c r="E142" s="19" t="s">
        <v>96</v>
      </c>
      <c r="J142" s="21">
        <f t="shared" si="10"/>
        <v>17</v>
      </c>
      <c r="K142" s="27"/>
      <c r="L142" s="123"/>
      <c r="M142" s="89"/>
      <c r="N142" s="89"/>
      <c r="O142" s="89"/>
      <c r="P142" s="89"/>
      <c r="Q142" s="124"/>
      <c r="R142" s="89" t="s">
        <v>351</v>
      </c>
      <c r="S142" s="124"/>
      <c r="T142" s="124"/>
      <c r="U142" s="103"/>
      <c r="V142" s="124"/>
      <c r="W142" s="89" t="s">
        <v>1381</v>
      </c>
      <c r="X142" s="89" t="s">
        <v>1381</v>
      </c>
      <c r="Y142" s="89" t="s">
        <v>1381</v>
      </c>
      <c r="Z142" s="124"/>
      <c r="AA142" s="77" t="s">
        <v>510</v>
      </c>
      <c r="AB142" s="208" t="s">
        <v>1731</v>
      </c>
      <c r="AC142" s="77" t="s">
        <v>1090</v>
      </c>
      <c r="AD142" s="216" t="s">
        <v>45</v>
      </c>
      <c r="AE142" s="77" t="s">
        <v>139</v>
      </c>
      <c r="AF142" s="124"/>
      <c r="AG142" s="89"/>
      <c r="AH142" s="89" t="s">
        <v>721</v>
      </c>
      <c r="AI142" s="103"/>
      <c r="AJ142" s="124"/>
      <c r="AK142" s="124"/>
      <c r="AL142" s="89"/>
      <c r="AM142" s="89"/>
      <c r="AN142" s="124"/>
      <c r="AO142" s="89"/>
      <c r="AP142" s="124"/>
      <c r="AQ142" s="103"/>
      <c r="AR142" s="124"/>
      <c r="AS142" s="90"/>
      <c r="AT142" s="90"/>
      <c r="AU142" s="124"/>
      <c r="AV142" s="92"/>
      <c r="AW142" s="92"/>
      <c r="AX142" s="188"/>
      <c r="AY142" s="89" t="s">
        <v>881</v>
      </c>
      <c r="AZ142" s="89"/>
      <c r="BA142" s="89" t="s">
        <v>881</v>
      </c>
      <c r="BB142" s="103"/>
      <c r="BC142" s="124"/>
      <c r="BD142" s="89"/>
      <c r="BE142" s="89"/>
      <c r="BF142" s="124"/>
      <c r="BG142" s="89"/>
      <c r="BH142" s="89" t="s">
        <v>814</v>
      </c>
      <c r="BI142" s="195" t="s">
        <v>1565</v>
      </c>
      <c r="BJ142" s="103"/>
      <c r="BK142" s="124"/>
      <c r="BL142" s="234" t="s">
        <v>35</v>
      </c>
      <c r="BM142" s="124"/>
      <c r="BN142" s="124"/>
      <c r="BO142" s="89" t="s">
        <v>1113</v>
      </c>
      <c r="BP142" s="103"/>
      <c r="BQ142" s="124"/>
      <c r="BR142" s="101" t="s">
        <v>607</v>
      </c>
      <c r="BT142" s="63"/>
      <c r="BU142" s="29"/>
      <c r="BV142" s="31"/>
    </row>
    <row r="143" spans="2:74" ht="15" outlineLevel="3">
      <c r="B143" s="51" t="s">
        <v>1473</v>
      </c>
      <c r="C143" s="41"/>
      <c r="D143" s="45" t="s">
        <v>1177</v>
      </c>
      <c r="E143" s="6"/>
      <c r="F143" s="6"/>
      <c r="G143" s="6"/>
      <c r="H143" s="6"/>
      <c r="I143" s="6"/>
      <c r="J143" s="14">
        <f t="shared" si="10"/>
        <v>12</v>
      </c>
      <c r="K143" s="15"/>
      <c r="L143" s="117"/>
      <c r="M143" s="89"/>
      <c r="N143" s="89" t="s">
        <v>838</v>
      </c>
      <c r="O143" s="118"/>
      <c r="P143" s="118"/>
      <c r="Q143" s="119"/>
      <c r="R143" s="118"/>
      <c r="S143" s="119"/>
      <c r="T143" s="119"/>
      <c r="U143" s="120"/>
      <c r="V143" s="119"/>
      <c r="W143" s="89" t="s">
        <v>293</v>
      </c>
      <c r="X143" s="89" t="s">
        <v>293</v>
      </c>
      <c r="Y143" s="89" t="s">
        <v>293</v>
      </c>
      <c r="Z143" s="119"/>
      <c r="AA143" s="77"/>
      <c r="AB143" s="207"/>
      <c r="AC143" s="220"/>
      <c r="AD143" s="216"/>
      <c r="AE143" s="77" t="s">
        <v>904</v>
      </c>
      <c r="AF143" s="119"/>
      <c r="AG143" s="118"/>
      <c r="AH143" s="89"/>
      <c r="AI143" s="120"/>
      <c r="AJ143" s="119"/>
      <c r="AK143" s="119"/>
      <c r="AL143" s="89"/>
      <c r="AM143" s="89"/>
      <c r="AN143" s="119"/>
      <c r="AO143" s="89"/>
      <c r="AP143" s="119"/>
      <c r="AQ143" s="120"/>
      <c r="AR143" s="119"/>
      <c r="AS143" s="90" t="s">
        <v>315</v>
      </c>
      <c r="AT143" s="90" t="s">
        <v>258</v>
      </c>
      <c r="AU143" s="119"/>
      <c r="AV143" s="122"/>
      <c r="AW143" s="122"/>
      <c r="AX143" s="188"/>
      <c r="AY143" s="89" t="s">
        <v>1329</v>
      </c>
      <c r="AZ143" s="118"/>
      <c r="BA143" s="89" t="s">
        <v>1329</v>
      </c>
      <c r="BB143" s="120"/>
      <c r="BC143" s="119"/>
      <c r="BD143" s="118"/>
      <c r="BE143" s="89" t="s">
        <v>159</v>
      </c>
      <c r="BF143" s="119"/>
      <c r="BG143" s="118"/>
      <c r="BH143" s="89"/>
      <c r="BI143" s="197" t="s">
        <v>1432</v>
      </c>
      <c r="BJ143" s="120"/>
      <c r="BK143" s="119"/>
      <c r="BL143" s="238"/>
      <c r="BM143" s="119"/>
      <c r="BN143" s="119"/>
      <c r="BO143" s="89"/>
      <c r="BP143" s="120"/>
      <c r="BQ143" s="119"/>
      <c r="BR143" s="101" t="s">
        <v>608</v>
      </c>
      <c r="BT143" s="63"/>
      <c r="BU143" s="29"/>
      <c r="BV143" s="31"/>
    </row>
    <row r="144" spans="2:74" s="28" customFormat="1" ht="72" outlineLevel="4">
      <c r="B144" s="51" t="s">
        <v>1473</v>
      </c>
      <c r="C144" s="42"/>
      <c r="D144" s="46"/>
      <c r="E144" s="20" t="s">
        <v>1178</v>
      </c>
      <c r="F144" s="20"/>
      <c r="G144" s="20"/>
      <c r="H144" s="20"/>
      <c r="I144" s="20"/>
      <c r="J144" s="21">
        <f t="shared" si="10"/>
        <v>16</v>
      </c>
      <c r="K144" s="22"/>
      <c r="L144" s="123"/>
      <c r="M144" s="89"/>
      <c r="N144" s="89"/>
      <c r="O144" s="89"/>
      <c r="P144" s="89"/>
      <c r="Q144" s="124"/>
      <c r="R144" s="89" t="s">
        <v>353</v>
      </c>
      <c r="S144" s="124"/>
      <c r="T144" s="124"/>
      <c r="U144" s="103"/>
      <c r="V144" s="124"/>
      <c r="W144" s="89" t="s">
        <v>225</v>
      </c>
      <c r="X144" s="90" t="s">
        <v>541</v>
      </c>
      <c r="Y144" s="89" t="s">
        <v>225</v>
      </c>
      <c r="Z144" s="124"/>
      <c r="AA144" s="77" t="s">
        <v>511</v>
      </c>
      <c r="AB144" s="208"/>
      <c r="AC144" s="220"/>
      <c r="AD144" s="216" t="s">
        <v>46</v>
      </c>
      <c r="AE144" s="77" t="s">
        <v>904</v>
      </c>
      <c r="AF144" s="124"/>
      <c r="AG144" s="89"/>
      <c r="AH144" s="89" t="s">
        <v>1114</v>
      </c>
      <c r="AI144" s="103"/>
      <c r="AJ144" s="124"/>
      <c r="AK144" s="124"/>
      <c r="AL144" s="89"/>
      <c r="AM144" s="89"/>
      <c r="AN144" s="124"/>
      <c r="AO144" s="89"/>
      <c r="AP144" s="124"/>
      <c r="AQ144" s="103"/>
      <c r="AR144" s="124"/>
      <c r="AS144" s="90"/>
      <c r="AT144" s="90"/>
      <c r="AU144" s="124"/>
      <c r="AV144" s="92" t="s">
        <v>1329</v>
      </c>
      <c r="AW144" s="92"/>
      <c r="AX144" s="188"/>
      <c r="AY144" s="89" t="s">
        <v>1329</v>
      </c>
      <c r="AZ144" s="89"/>
      <c r="BA144" s="89" t="s">
        <v>1329</v>
      </c>
      <c r="BB144" s="103"/>
      <c r="BC144" s="124"/>
      <c r="BD144" s="89"/>
      <c r="BE144" s="89"/>
      <c r="BF144" s="124"/>
      <c r="BG144" s="89"/>
      <c r="BH144" s="89" t="s">
        <v>815</v>
      </c>
      <c r="BI144" s="197" t="s">
        <v>1432</v>
      </c>
      <c r="BJ144" s="103"/>
      <c r="BK144" s="124"/>
      <c r="BL144" s="250" t="s">
        <v>904</v>
      </c>
      <c r="BM144" s="124"/>
      <c r="BN144" s="124"/>
      <c r="BO144" s="89" t="s">
        <v>1114</v>
      </c>
      <c r="BP144" s="103"/>
      <c r="BQ144" s="124"/>
      <c r="BR144" s="101" t="s">
        <v>904</v>
      </c>
      <c r="BT144" s="63"/>
      <c r="BU144" s="29"/>
      <c r="BV144" s="31"/>
    </row>
    <row r="145" spans="2:74" s="28" customFormat="1" ht="72" outlineLevel="4">
      <c r="B145" s="51" t="s">
        <v>1473</v>
      </c>
      <c r="C145" s="42"/>
      <c r="D145" s="46"/>
      <c r="E145" s="28" t="s">
        <v>1179</v>
      </c>
      <c r="J145" s="21">
        <f t="shared" si="10"/>
        <v>17</v>
      </c>
      <c r="K145" s="27"/>
      <c r="L145" s="123"/>
      <c r="M145" s="89"/>
      <c r="N145" s="89"/>
      <c r="O145" s="89"/>
      <c r="P145" s="89"/>
      <c r="Q145" s="124"/>
      <c r="R145" s="89" t="s">
        <v>353</v>
      </c>
      <c r="S145" s="124"/>
      <c r="T145" s="124"/>
      <c r="U145" s="103"/>
      <c r="V145" s="124"/>
      <c r="W145" s="89" t="s">
        <v>226</v>
      </c>
      <c r="X145" s="90" t="s">
        <v>1382</v>
      </c>
      <c r="Y145" s="90" t="s">
        <v>1382</v>
      </c>
      <c r="Z145" s="124"/>
      <c r="AA145" s="77" t="s">
        <v>512</v>
      </c>
      <c r="AB145" s="208"/>
      <c r="AC145" s="220"/>
      <c r="AD145" s="216" t="s">
        <v>47</v>
      </c>
      <c r="AE145" s="77" t="s">
        <v>904</v>
      </c>
      <c r="AF145" s="124"/>
      <c r="AG145" s="89"/>
      <c r="AH145" s="89" t="s">
        <v>1115</v>
      </c>
      <c r="AI145" s="103"/>
      <c r="AJ145" s="124"/>
      <c r="AK145" s="124"/>
      <c r="AL145" s="89"/>
      <c r="AM145" s="89"/>
      <c r="AN145" s="124"/>
      <c r="AO145" s="89"/>
      <c r="AP145" s="124"/>
      <c r="AQ145" s="103"/>
      <c r="AR145" s="124"/>
      <c r="AS145" s="90"/>
      <c r="AT145" s="90" t="s">
        <v>904</v>
      </c>
      <c r="AU145" s="124"/>
      <c r="AV145" s="92" t="s">
        <v>1329</v>
      </c>
      <c r="AW145" s="92"/>
      <c r="AX145" s="188"/>
      <c r="AY145" s="89" t="s">
        <v>1329</v>
      </c>
      <c r="AZ145" s="89"/>
      <c r="BA145" s="89" t="s">
        <v>1329</v>
      </c>
      <c r="BB145" s="103"/>
      <c r="BC145" s="124"/>
      <c r="BD145" s="89"/>
      <c r="BE145" s="89"/>
      <c r="BF145" s="124"/>
      <c r="BG145" s="89"/>
      <c r="BH145" s="89" t="s">
        <v>816</v>
      </c>
      <c r="BI145" s="197" t="s">
        <v>1432</v>
      </c>
      <c r="BJ145" s="103"/>
      <c r="BK145" s="124"/>
      <c r="BL145" s="250" t="s">
        <v>904</v>
      </c>
      <c r="BM145" s="124"/>
      <c r="BN145" s="124"/>
      <c r="BO145" s="89" t="s">
        <v>1115</v>
      </c>
      <c r="BP145" s="103"/>
      <c r="BQ145" s="124"/>
      <c r="BR145" s="101" t="s">
        <v>904</v>
      </c>
      <c r="BT145" s="63"/>
      <c r="BU145" s="29"/>
      <c r="BV145" s="31"/>
    </row>
    <row r="146" spans="2:74" s="28" customFormat="1" ht="36" outlineLevel="4">
      <c r="B146" s="51" t="s">
        <v>1473</v>
      </c>
      <c r="C146" s="42"/>
      <c r="D146" s="46"/>
      <c r="E146" s="28" t="s">
        <v>1180</v>
      </c>
      <c r="J146" s="21">
        <f t="shared" si="10"/>
        <v>15</v>
      </c>
      <c r="K146" s="27"/>
      <c r="L146" s="123"/>
      <c r="M146" s="89"/>
      <c r="N146" s="89"/>
      <c r="O146" s="89"/>
      <c r="P146" s="89"/>
      <c r="Q146" s="124"/>
      <c r="R146" s="89" t="s">
        <v>1329</v>
      </c>
      <c r="S146" s="124"/>
      <c r="T146" s="124"/>
      <c r="U146" s="103"/>
      <c r="V146" s="124"/>
      <c r="W146" s="89" t="s">
        <v>227</v>
      </c>
      <c r="X146" s="89" t="s">
        <v>227</v>
      </c>
      <c r="Y146" s="89" t="s">
        <v>227</v>
      </c>
      <c r="Z146" s="124"/>
      <c r="AA146" s="77" t="s">
        <v>402</v>
      </c>
      <c r="AB146" s="208"/>
      <c r="AC146" s="220"/>
      <c r="AD146" s="216"/>
      <c r="AE146" s="77" t="s">
        <v>904</v>
      </c>
      <c r="AF146" s="124"/>
      <c r="AG146" s="89"/>
      <c r="AH146" s="89" t="s">
        <v>722</v>
      </c>
      <c r="AI146" s="103"/>
      <c r="AJ146" s="124"/>
      <c r="AK146" s="124"/>
      <c r="AL146" s="89"/>
      <c r="AM146" s="89"/>
      <c r="AN146" s="124"/>
      <c r="AO146" s="89"/>
      <c r="AP146" s="124"/>
      <c r="AQ146" s="103"/>
      <c r="AR146" s="124"/>
      <c r="AS146" s="90"/>
      <c r="AT146" s="90" t="s">
        <v>904</v>
      </c>
      <c r="AU146" s="124"/>
      <c r="AV146" s="92" t="s">
        <v>1052</v>
      </c>
      <c r="AW146" s="92"/>
      <c r="AX146" s="188"/>
      <c r="AY146" s="89" t="s">
        <v>906</v>
      </c>
      <c r="AZ146" s="89"/>
      <c r="BA146" s="89" t="s">
        <v>882</v>
      </c>
      <c r="BB146" s="103"/>
      <c r="BC146" s="124"/>
      <c r="BD146" s="89"/>
      <c r="BE146" s="89"/>
      <c r="BF146" s="124"/>
      <c r="BG146" s="89"/>
      <c r="BH146" s="89" t="s">
        <v>817</v>
      </c>
      <c r="BI146" s="197" t="s">
        <v>1432</v>
      </c>
      <c r="BJ146" s="103"/>
      <c r="BK146" s="124"/>
      <c r="BL146" s="250" t="s">
        <v>904</v>
      </c>
      <c r="BM146" s="124"/>
      <c r="BN146" s="124"/>
      <c r="BO146" s="89"/>
      <c r="BP146" s="103"/>
      <c r="BQ146" s="124"/>
      <c r="BR146" s="101" t="s">
        <v>904</v>
      </c>
      <c r="BT146" s="63"/>
      <c r="BU146" s="29"/>
      <c r="BV146" s="31"/>
    </row>
    <row r="147" spans="2:74" s="28" customFormat="1" ht="36" outlineLevel="4">
      <c r="B147" s="51" t="s">
        <v>1473</v>
      </c>
      <c r="C147" s="42"/>
      <c r="D147" s="46"/>
      <c r="E147" s="28" t="s">
        <v>1181</v>
      </c>
      <c r="J147" s="21">
        <f t="shared" si="10"/>
        <v>12</v>
      </c>
      <c r="K147" s="27"/>
      <c r="L147" s="123"/>
      <c r="M147" s="89"/>
      <c r="N147" s="89"/>
      <c r="O147" s="89"/>
      <c r="P147" s="89"/>
      <c r="Q147" s="124"/>
      <c r="R147" s="89" t="s">
        <v>1329</v>
      </c>
      <c r="S147" s="124"/>
      <c r="T147" s="124"/>
      <c r="U147" s="103"/>
      <c r="V147" s="124"/>
      <c r="W147" s="77" t="s">
        <v>401</v>
      </c>
      <c r="X147" s="77" t="s">
        <v>401</v>
      </c>
      <c r="Y147" s="77" t="s">
        <v>401</v>
      </c>
      <c r="Z147" s="124"/>
      <c r="AA147" s="77" t="s">
        <v>401</v>
      </c>
      <c r="AB147" s="208"/>
      <c r="AC147" s="220"/>
      <c r="AD147" s="216"/>
      <c r="AE147" s="77" t="s">
        <v>904</v>
      </c>
      <c r="AF147" s="124"/>
      <c r="AG147" s="89"/>
      <c r="AH147" s="89"/>
      <c r="AI147" s="103"/>
      <c r="AJ147" s="124"/>
      <c r="AK147" s="124"/>
      <c r="AL147" s="89"/>
      <c r="AM147" s="89"/>
      <c r="AN147" s="124"/>
      <c r="AO147" s="89"/>
      <c r="AP147" s="124"/>
      <c r="AQ147" s="103"/>
      <c r="AR147" s="124"/>
      <c r="AS147" s="90"/>
      <c r="AT147" s="90" t="s">
        <v>904</v>
      </c>
      <c r="AU147" s="124"/>
      <c r="AV147" s="92"/>
      <c r="AW147" s="92"/>
      <c r="AX147" s="188"/>
      <c r="AY147" s="89" t="s">
        <v>1329</v>
      </c>
      <c r="AZ147" s="89"/>
      <c r="BA147" s="89" t="s">
        <v>1329</v>
      </c>
      <c r="BB147" s="103"/>
      <c r="BC147" s="124"/>
      <c r="BD147" s="89"/>
      <c r="BE147" s="89"/>
      <c r="BF147" s="124"/>
      <c r="BG147" s="89"/>
      <c r="BH147" s="89" t="s">
        <v>817</v>
      </c>
      <c r="BI147" s="197" t="s">
        <v>1432</v>
      </c>
      <c r="BJ147" s="103"/>
      <c r="BK147" s="124"/>
      <c r="BL147" s="238"/>
      <c r="BM147" s="124"/>
      <c r="BN147" s="124"/>
      <c r="BO147" s="89"/>
      <c r="BP147" s="103"/>
      <c r="BQ147" s="124"/>
      <c r="BR147" s="101" t="s">
        <v>904</v>
      </c>
      <c r="BT147" s="63"/>
      <c r="BU147" s="29"/>
      <c r="BV147" s="31"/>
    </row>
    <row r="148" spans="2:74" s="28" customFormat="1" ht="60" outlineLevel="4">
      <c r="B148" s="51" t="s">
        <v>1473</v>
      </c>
      <c r="C148" s="42"/>
      <c r="D148" s="46"/>
      <c r="E148" s="19" t="s">
        <v>95</v>
      </c>
      <c r="J148" s="26"/>
      <c r="K148" s="27"/>
      <c r="L148" s="123"/>
      <c r="M148" s="89"/>
      <c r="N148" s="89"/>
      <c r="O148" s="89"/>
      <c r="P148" s="89"/>
      <c r="Q148" s="124"/>
      <c r="R148" s="89" t="s">
        <v>352</v>
      </c>
      <c r="S148" s="124"/>
      <c r="T148" s="124"/>
      <c r="U148" s="103"/>
      <c r="V148" s="124"/>
      <c r="W148" s="89" t="s">
        <v>1403</v>
      </c>
      <c r="X148" s="89" t="s">
        <v>1403</v>
      </c>
      <c r="Y148" s="89" t="s">
        <v>1403</v>
      </c>
      <c r="Z148" s="124"/>
      <c r="AA148" s="77"/>
      <c r="AB148" s="208"/>
      <c r="AC148" s="220"/>
      <c r="AD148" s="216" t="s">
        <v>48</v>
      </c>
      <c r="AE148" s="77"/>
      <c r="AF148" s="124"/>
      <c r="AG148" s="89"/>
      <c r="AH148" s="89" t="s">
        <v>723</v>
      </c>
      <c r="AI148" s="103"/>
      <c r="AJ148" s="124"/>
      <c r="AK148" s="124"/>
      <c r="AL148" s="89"/>
      <c r="AM148" s="89"/>
      <c r="AN148" s="124"/>
      <c r="AO148" s="89"/>
      <c r="AP148" s="124"/>
      <c r="AQ148" s="103"/>
      <c r="AR148" s="124"/>
      <c r="AS148" s="90"/>
      <c r="AT148" s="90"/>
      <c r="AU148" s="124"/>
      <c r="AV148" s="92"/>
      <c r="AW148" s="92"/>
      <c r="AX148" s="188"/>
      <c r="AY148" s="89" t="s">
        <v>907</v>
      </c>
      <c r="AZ148" s="89"/>
      <c r="BA148" s="89"/>
      <c r="BB148" s="103"/>
      <c r="BC148" s="124"/>
      <c r="BD148" s="89"/>
      <c r="BE148" s="89"/>
      <c r="BF148" s="124"/>
      <c r="BG148" s="89"/>
      <c r="BH148" s="89" t="s">
        <v>818</v>
      </c>
      <c r="BI148" s="197" t="s">
        <v>1432</v>
      </c>
      <c r="BJ148" s="103"/>
      <c r="BK148" s="124"/>
      <c r="BL148" s="238"/>
      <c r="BM148" s="124"/>
      <c r="BN148" s="124"/>
      <c r="BO148" s="89" t="s">
        <v>1116</v>
      </c>
      <c r="BP148" s="103"/>
      <c r="BQ148" s="124"/>
      <c r="BR148" s="101" t="s">
        <v>609</v>
      </c>
      <c r="BT148" s="63"/>
      <c r="BU148" s="29"/>
      <c r="BV148" s="31"/>
    </row>
    <row r="149" spans="2:74" ht="15" outlineLevel="3">
      <c r="B149" s="51" t="s">
        <v>1473</v>
      </c>
      <c r="C149" s="41"/>
      <c r="D149" s="45" t="s">
        <v>97</v>
      </c>
      <c r="E149" s="6"/>
      <c r="F149" s="6"/>
      <c r="G149" s="6"/>
      <c r="H149" s="6"/>
      <c r="I149" s="6"/>
      <c r="J149" s="14">
        <f aca="true" t="shared" si="11" ref="J149:J154">COUNTA(L149:BR149)</f>
        <v>18</v>
      </c>
      <c r="K149" s="15"/>
      <c r="L149" s="117"/>
      <c r="M149" s="89" t="s">
        <v>839</v>
      </c>
      <c r="N149" s="89" t="s">
        <v>839</v>
      </c>
      <c r="O149" s="89" t="s">
        <v>839</v>
      </c>
      <c r="P149" s="89" t="s">
        <v>839</v>
      </c>
      <c r="Q149" s="119"/>
      <c r="R149" s="89" t="s">
        <v>1329</v>
      </c>
      <c r="S149" s="119"/>
      <c r="T149" s="119"/>
      <c r="U149" s="120"/>
      <c r="V149" s="119"/>
      <c r="W149" s="89"/>
      <c r="X149" s="90" t="s">
        <v>839</v>
      </c>
      <c r="Y149" s="89"/>
      <c r="Z149" s="119"/>
      <c r="AA149" s="77"/>
      <c r="AB149" s="207"/>
      <c r="AC149" s="220"/>
      <c r="AD149" s="216"/>
      <c r="AE149" s="77" t="s">
        <v>904</v>
      </c>
      <c r="AF149" s="119"/>
      <c r="AG149" s="118"/>
      <c r="AH149" s="89"/>
      <c r="AI149" s="120"/>
      <c r="AJ149" s="119"/>
      <c r="AK149" s="119"/>
      <c r="AL149" s="89"/>
      <c r="AM149" s="89"/>
      <c r="AN149" s="119"/>
      <c r="AO149" s="89"/>
      <c r="AP149" s="119"/>
      <c r="AQ149" s="120"/>
      <c r="AR149" s="119"/>
      <c r="AS149" s="90" t="s">
        <v>1329</v>
      </c>
      <c r="AT149" s="90" t="s">
        <v>1329</v>
      </c>
      <c r="AU149" s="90" t="s">
        <v>1329</v>
      </c>
      <c r="AV149" s="90" t="s">
        <v>1329</v>
      </c>
      <c r="AW149" s="90" t="s">
        <v>1329</v>
      </c>
      <c r="AX149" s="90" t="s">
        <v>1329</v>
      </c>
      <c r="AY149" s="89" t="s">
        <v>1329</v>
      </c>
      <c r="AZ149" s="118"/>
      <c r="BA149" s="89" t="s">
        <v>1329</v>
      </c>
      <c r="BB149" s="120"/>
      <c r="BC149" s="119"/>
      <c r="BD149" s="118"/>
      <c r="BE149" s="89" t="s">
        <v>159</v>
      </c>
      <c r="BF149" s="119"/>
      <c r="BG149" s="118"/>
      <c r="BH149" s="89"/>
      <c r="BI149" s="197" t="s">
        <v>1553</v>
      </c>
      <c r="BJ149" s="120"/>
      <c r="BK149" s="119"/>
      <c r="BL149" s="238"/>
      <c r="BM149" s="119"/>
      <c r="BN149" s="119"/>
      <c r="BO149" s="89"/>
      <c r="BP149" s="120"/>
      <c r="BQ149" s="119"/>
      <c r="BR149" s="101" t="s">
        <v>1329</v>
      </c>
      <c r="BT149" s="63"/>
      <c r="BU149" s="29"/>
      <c r="BV149" s="31"/>
    </row>
    <row r="150" spans="2:74" s="28" customFormat="1" ht="36" outlineLevel="4">
      <c r="B150" s="51" t="s">
        <v>1473</v>
      </c>
      <c r="C150" s="42"/>
      <c r="D150" s="46"/>
      <c r="E150" s="20" t="s">
        <v>1182</v>
      </c>
      <c r="F150" s="20"/>
      <c r="G150" s="20"/>
      <c r="H150" s="20"/>
      <c r="I150" s="20"/>
      <c r="J150" s="21">
        <f t="shared" si="11"/>
        <v>22</v>
      </c>
      <c r="K150" s="22"/>
      <c r="L150" s="123"/>
      <c r="M150" s="89" t="s">
        <v>839</v>
      </c>
      <c r="N150" s="89" t="s">
        <v>839</v>
      </c>
      <c r="O150" s="89" t="s">
        <v>839</v>
      </c>
      <c r="P150" s="89" t="s">
        <v>839</v>
      </c>
      <c r="Q150" s="124"/>
      <c r="R150" s="89" t="s">
        <v>1329</v>
      </c>
      <c r="S150" s="124"/>
      <c r="T150" s="124"/>
      <c r="U150" s="103"/>
      <c r="V150" s="124"/>
      <c r="W150" s="89" t="s">
        <v>228</v>
      </c>
      <c r="X150" s="89" t="s">
        <v>1383</v>
      </c>
      <c r="Y150" s="89" t="s">
        <v>1383</v>
      </c>
      <c r="Z150" s="124"/>
      <c r="AA150" s="77" t="s">
        <v>513</v>
      </c>
      <c r="AB150" s="208"/>
      <c r="AC150" s="220"/>
      <c r="AD150" s="216"/>
      <c r="AE150" s="77" t="s">
        <v>1320</v>
      </c>
      <c r="AF150" s="124"/>
      <c r="AG150" s="89"/>
      <c r="AH150" s="89" t="s">
        <v>724</v>
      </c>
      <c r="AI150" s="103"/>
      <c r="AJ150" s="124"/>
      <c r="AK150" s="124"/>
      <c r="AL150" s="89"/>
      <c r="AM150" s="89"/>
      <c r="AN150" s="124"/>
      <c r="AO150" s="89"/>
      <c r="AP150" s="124"/>
      <c r="AQ150" s="103"/>
      <c r="AR150" s="124"/>
      <c r="AS150" s="90" t="s">
        <v>1329</v>
      </c>
      <c r="AT150" s="90" t="s">
        <v>1329</v>
      </c>
      <c r="AU150" s="90" t="s">
        <v>1329</v>
      </c>
      <c r="AV150" s="90" t="s">
        <v>1329</v>
      </c>
      <c r="AW150" s="90" t="s">
        <v>1329</v>
      </c>
      <c r="AX150" s="90" t="s">
        <v>1329</v>
      </c>
      <c r="AY150" s="89" t="s">
        <v>1329</v>
      </c>
      <c r="AZ150" s="89"/>
      <c r="BA150" s="89" t="s">
        <v>1329</v>
      </c>
      <c r="BB150" s="103"/>
      <c r="BC150" s="124"/>
      <c r="BD150" s="89"/>
      <c r="BE150" s="89"/>
      <c r="BF150" s="124"/>
      <c r="BG150" s="89"/>
      <c r="BH150" s="89" t="s">
        <v>819</v>
      </c>
      <c r="BI150" s="200" t="s">
        <v>978</v>
      </c>
      <c r="BJ150" s="103"/>
      <c r="BK150" s="124"/>
      <c r="BL150" s="238"/>
      <c r="BM150" s="124"/>
      <c r="BN150" s="124"/>
      <c r="BO150" s="89"/>
      <c r="BP150" s="103"/>
      <c r="BQ150" s="124"/>
      <c r="BR150" s="101" t="s">
        <v>1329</v>
      </c>
      <c r="BT150" s="63"/>
      <c r="BU150" s="29"/>
      <c r="BV150" s="31"/>
    </row>
    <row r="151" spans="2:74" s="28" customFormat="1" ht="36" outlineLevel="4">
      <c r="B151" s="51" t="s">
        <v>1473</v>
      </c>
      <c r="C151" s="42"/>
      <c r="D151" s="46"/>
      <c r="E151" s="28" t="s">
        <v>1183</v>
      </c>
      <c r="J151" s="21">
        <f t="shared" si="11"/>
        <v>20</v>
      </c>
      <c r="K151" s="27"/>
      <c r="L151" s="123"/>
      <c r="M151" s="89" t="s">
        <v>839</v>
      </c>
      <c r="N151" s="89" t="s">
        <v>839</v>
      </c>
      <c r="O151" s="89" t="s">
        <v>839</v>
      </c>
      <c r="P151" s="89" t="s">
        <v>839</v>
      </c>
      <c r="Q151" s="124"/>
      <c r="R151" s="89" t="s">
        <v>1329</v>
      </c>
      <c r="S151" s="124"/>
      <c r="T151" s="124"/>
      <c r="U151" s="103"/>
      <c r="V151" s="124"/>
      <c r="W151" s="89" t="s">
        <v>229</v>
      </c>
      <c r="X151" s="89" t="s">
        <v>1384</v>
      </c>
      <c r="Y151" s="89" t="s">
        <v>1384</v>
      </c>
      <c r="Z151" s="124"/>
      <c r="AA151" s="77"/>
      <c r="AB151" s="208"/>
      <c r="AC151" s="220"/>
      <c r="AD151" s="216"/>
      <c r="AE151" s="77" t="s">
        <v>904</v>
      </c>
      <c r="AF151" s="124"/>
      <c r="AG151" s="89"/>
      <c r="AH151" s="89"/>
      <c r="AI151" s="103"/>
      <c r="AJ151" s="124"/>
      <c r="AK151" s="124"/>
      <c r="AL151" s="89"/>
      <c r="AM151" s="89"/>
      <c r="AN151" s="124"/>
      <c r="AO151" s="89"/>
      <c r="AP151" s="124"/>
      <c r="AQ151" s="103"/>
      <c r="AR151" s="124"/>
      <c r="AS151" s="90" t="s">
        <v>1329</v>
      </c>
      <c r="AT151" s="90" t="s">
        <v>1329</v>
      </c>
      <c r="AU151" s="90" t="s">
        <v>1329</v>
      </c>
      <c r="AV151" s="90" t="s">
        <v>1329</v>
      </c>
      <c r="AW151" s="90" t="s">
        <v>1329</v>
      </c>
      <c r="AX151" s="90" t="s">
        <v>1329</v>
      </c>
      <c r="AY151" s="89" t="s">
        <v>1329</v>
      </c>
      <c r="AZ151" s="89"/>
      <c r="BA151" s="89" t="s">
        <v>1329</v>
      </c>
      <c r="BB151" s="103"/>
      <c r="BC151" s="124"/>
      <c r="BD151" s="89"/>
      <c r="BE151" s="89"/>
      <c r="BF151" s="124"/>
      <c r="BG151" s="89"/>
      <c r="BH151" s="89" t="s">
        <v>819</v>
      </c>
      <c r="BI151" s="195" t="s">
        <v>1329</v>
      </c>
      <c r="BJ151" s="103"/>
      <c r="BK151" s="124"/>
      <c r="BL151" s="238"/>
      <c r="BM151" s="124"/>
      <c r="BN151" s="124"/>
      <c r="BO151" s="89"/>
      <c r="BP151" s="103"/>
      <c r="BQ151" s="124"/>
      <c r="BR151" s="101" t="s">
        <v>1329</v>
      </c>
      <c r="BT151" s="63"/>
      <c r="BU151" s="29"/>
      <c r="BV151" s="31"/>
    </row>
    <row r="152" spans="2:74" s="28" customFormat="1" ht="48" outlineLevel="4">
      <c r="B152" s="51" t="s">
        <v>1473</v>
      </c>
      <c r="C152" s="42"/>
      <c r="D152" s="46"/>
      <c r="E152" s="28" t="s">
        <v>98</v>
      </c>
      <c r="J152" s="21">
        <f t="shared" si="11"/>
        <v>22</v>
      </c>
      <c r="K152" s="27"/>
      <c r="L152" s="123"/>
      <c r="M152" s="89" t="s">
        <v>839</v>
      </c>
      <c r="N152" s="89" t="s">
        <v>839</v>
      </c>
      <c r="O152" s="89" t="s">
        <v>839</v>
      </c>
      <c r="P152" s="89" t="s">
        <v>839</v>
      </c>
      <c r="Q152" s="124"/>
      <c r="R152" s="89" t="s">
        <v>1329</v>
      </c>
      <c r="S152" s="124"/>
      <c r="T152" s="124"/>
      <c r="U152" s="103"/>
      <c r="V152" s="124"/>
      <c r="W152" s="89" t="s">
        <v>230</v>
      </c>
      <c r="X152" s="89" t="s">
        <v>865</v>
      </c>
      <c r="Y152" s="89" t="s">
        <v>865</v>
      </c>
      <c r="Z152" s="124"/>
      <c r="AA152" s="77" t="s">
        <v>514</v>
      </c>
      <c r="AB152" s="208"/>
      <c r="AC152" s="220"/>
      <c r="AD152" s="216"/>
      <c r="AE152" s="77" t="s">
        <v>904</v>
      </c>
      <c r="AF152" s="124"/>
      <c r="AG152" s="89"/>
      <c r="AH152" s="96" t="s">
        <v>725</v>
      </c>
      <c r="AI152" s="103"/>
      <c r="AJ152" s="124"/>
      <c r="AK152" s="124"/>
      <c r="AL152" s="89"/>
      <c r="AM152" s="89"/>
      <c r="AN152" s="124"/>
      <c r="AO152" s="89"/>
      <c r="AP152" s="124"/>
      <c r="AQ152" s="103"/>
      <c r="AR152" s="124"/>
      <c r="AS152" s="90" t="s">
        <v>1329</v>
      </c>
      <c r="AT152" s="90" t="s">
        <v>1329</v>
      </c>
      <c r="AU152" s="90" t="s">
        <v>1329</v>
      </c>
      <c r="AV152" s="90" t="s">
        <v>1329</v>
      </c>
      <c r="AW152" s="90" t="s">
        <v>1329</v>
      </c>
      <c r="AX152" s="90" t="s">
        <v>1329</v>
      </c>
      <c r="AY152" s="89" t="s">
        <v>1329</v>
      </c>
      <c r="AZ152" s="89"/>
      <c r="BA152" s="89" t="s">
        <v>1329</v>
      </c>
      <c r="BB152" s="103"/>
      <c r="BC152" s="124"/>
      <c r="BD152" s="89"/>
      <c r="BE152" s="89"/>
      <c r="BF152" s="124"/>
      <c r="BG152" s="89"/>
      <c r="BH152" s="89" t="s">
        <v>820</v>
      </c>
      <c r="BI152" s="195" t="s">
        <v>268</v>
      </c>
      <c r="BJ152" s="103"/>
      <c r="BK152" s="124"/>
      <c r="BL152" s="238"/>
      <c r="BM152" s="124"/>
      <c r="BN152" s="124"/>
      <c r="BO152" s="96"/>
      <c r="BP152" s="103"/>
      <c r="BQ152" s="124"/>
      <c r="BR152" s="101" t="s">
        <v>1329</v>
      </c>
      <c r="BT152" s="63"/>
      <c r="BU152" s="29"/>
      <c r="BV152" s="31"/>
    </row>
    <row r="153" spans="2:74" s="28" customFormat="1" ht="132" outlineLevel="4">
      <c r="B153" s="51" t="s">
        <v>1473</v>
      </c>
      <c r="C153" s="42"/>
      <c r="D153" s="46"/>
      <c r="E153" s="19" t="s">
        <v>99</v>
      </c>
      <c r="J153" s="21">
        <f t="shared" si="11"/>
        <v>23</v>
      </c>
      <c r="K153" s="27"/>
      <c r="L153" s="123"/>
      <c r="M153" s="89" t="s">
        <v>839</v>
      </c>
      <c r="N153" s="89" t="s">
        <v>839</v>
      </c>
      <c r="O153" s="89" t="s">
        <v>839</v>
      </c>
      <c r="P153" s="89" t="s">
        <v>839</v>
      </c>
      <c r="Q153" s="124"/>
      <c r="R153" s="89" t="s">
        <v>1329</v>
      </c>
      <c r="S153" s="124"/>
      <c r="T153" s="124"/>
      <c r="U153" s="103"/>
      <c r="V153" s="124"/>
      <c r="W153" s="89" t="s">
        <v>1385</v>
      </c>
      <c r="X153" s="89" t="s">
        <v>1385</v>
      </c>
      <c r="Y153" s="89" t="s">
        <v>1385</v>
      </c>
      <c r="Z153" s="124"/>
      <c r="AA153" s="89" t="s">
        <v>1385</v>
      </c>
      <c r="AB153" s="208"/>
      <c r="AC153" s="220"/>
      <c r="AD153" s="216"/>
      <c r="AE153" s="77"/>
      <c r="AF153" s="124"/>
      <c r="AG153" s="89"/>
      <c r="AH153" s="89" t="s">
        <v>723</v>
      </c>
      <c r="AI153" s="103"/>
      <c r="AJ153" s="124"/>
      <c r="AK153" s="124"/>
      <c r="AL153" s="89"/>
      <c r="AM153" s="89"/>
      <c r="AN153" s="124"/>
      <c r="AO153" s="89"/>
      <c r="AP153" s="124"/>
      <c r="AQ153" s="103"/>
      <c r="AR153" s="124"/>
      <c r="AS153" s="90" t="s">
        <v>1329</v>
      </c>
      <c r="AT153" s="90" t="s">
        <v>1329</v>
      </c>
      <c r="AU153" s="90" t="s">
        <v>1329</v>
      </c>
      <c r="AV153" s="90" t="s">
        <v>1329</v>
      </c>
      <c r="AW153" s="90" t="s">
        <v>1329</v>
      </c>
      <c r="AX153" s="90" t="s">
        <v>1329</v>
      </c>
      <c r="AY153" s="89" t="s">
        <v>1329</v>
      </c>
      <c r="AZ153" s="89"/>
      <c r="BA153" s="89" t="s">
        <v>1329</v>
      </c>
      <c r="BB153" s="103"/>
      <c r="BC153" s="124"/>
      <c r="BD153" s="89"/>
      <c r="BE153" s="89"/>
      <c r="BF153" s="124"/>
      <c r="BG153" s="89"/>
      <c r="BH153" s="89" t="s">
        <v>821</v>
      </c>
      <c r="BI153" s="200" t="s">
        <v>978</v>
      </c>
      <c r="BJ153" s="103"/>
      <c r="BK153" s="91" t="s">
        <v>479</v>
      </c>
      <c r="BL153" s="238"/>
      <c r="BM153" s="124"/>
      <c r="BN153" s="124"/>
      <c r="BO153" s="89" t="s">
        <v>1117</v>
      </c>
      <c r="BP153" s="103"/>
      <c r="BQ153" s="124"/>
      <c r="BR153" s="101" t="s">
        <v>1329</v>
      </c>
      <c r="BT153" s="63"/>
      <c r="BU153" s="29"/>
      <c r="BV153" s="31"/>
    </row>
    <row r="154" spans="2:74" ht="219.75" customHeight="1" outlineLevel="2">
      <c r="B154" s="48" t="s">
        <v>103</v>
      </c>
      <c r="C154" s="40" t="s">
        <v>124</v>
      </c>
      <c r="D154" s="44"/>
      <c r="E154" s="5"/>
      <c r="F154" s="5"/>
      <c r="G154" s="5"/>
      <c r="H154" s="5"/>
      <c r="I154" s="227">
        <f>J154/53</f>
        <v>0.2641509433962264</v>
      </c>
      <c r="J154" s="204">
        <f t="shared" si="11"/>
        <v>14</v>
      </c>
      <c r="K154" s="13"/>
      <c r="L154" s="82"/>
      <c r="M154" s="83"/>
      <c r="N154" s="83"/>
      <c r="O154" s="83"/>
      <c r="P154" s="83"/>
      <c r="Q154" s="85"/>
      <c r="R154" s="83" t="s">
        <v>1703</v>
      </c>
      <c r="S154" s="85"/>
      <c r="T154" s="85"/>
      <c r="U154" s="108"/>
      <c r="V154" s="85"/>
      <c r="W154" s="83" t="s">
        <v>1386</v>
      </c>
      <c r="X154" s="83" t="s">
        <v>1386</v>
      </c>
      <c r="Y154" s="83" t="s">
        <v>1386</v>
      </c>
      <c r="Z154" s="85"/>
      <c r="AA154" s="86" t="s">
        <v>0</v>
      </c>
      <c r="AB154" s="209"/>
      <c r="AC154" s="219" t="s">
        <v>1091</v>
      </c>
      <c r="AD154" s="214" t="s">
        <v>49</v>
      </c>
      <c r="AE154" s="83"/>
      <c r="AF154" s="85"/>
      <c r="AG154" s="83"/>
      <c r="AH154" s="83"/>
      <c r="AI154" s="108"/>
      <c r="AJ154" s="85"/>
      <c r="AK154" s="85"/>
      <c r="AL154" s="83"/>
      <c r="AM154" s="83"/>
      <c r="AN154" s="85"/>
      <c r="AO154" s="83"/>
      <c r="AP154" s="85"/>
      <c r="AQ154" s="108"/>
      <c r="AR154" s="85"/>
      <c r="AS154" s="84" t="s">
        <v>319</v>
      </c>
      <c r="AT154" s="84"/>
      <c r="AU154" s="85"/>
      <c r="AV154" s="87" t="s">
        <v>1053</v>
      </c>
      <c r="AW154" s="87"/>
      <c r="AX154" s="187"/>
      <c r="AY154" s="83"/>
      <c r="AZ154" s="83"/>
      <c r="BA154" s="83"/>
      <c r="BB154" s="108"/>
      <c r="BC154" s="85"/>
      <c r="BD154" s="83"/>
      <c r="BE154" s="107" t="s">
        <v>160</v>
      </c>
      <c r="BF154" s="85"/>
      <c r="BG154" s="83"/>
      <c r="BH154" s="83" t="s">
        <v>822</v>
      </c>
      <c r="BI154" s="159" t="s">
        <v>975</v>
      </c>
      <c r="BJ154" s="108"/>
      <c r="BK154" s="85"/>
      <c r="BL154" s="235" t="s">
        <v>36</v>
      </c>
      <c r="BM154" s="85"/>
      <c r="BN154" s="85"/>
      <c r="BO154" s="83"/>
      <c r="BP154" s="108"/>
      <c r="BQ154" s="85"/>
      <c r="BR154" s="100" t="s">
        <v>610</v>
      </c>
      <c r="BT154" s="64" t="s">
        <v>1547</v>
      </c>
      <c r="BU154" s="29" t="s">
        <v>484</v>
      </c>
      <c r="BV154" s="31" t="s">
        <v>483</v>
      </c>
    </row>
    <row r="155" spans="2:74" ht="15" outlineLevel="3">
      <c r="B155" s="49" t="s">
        <v>1474</v>
      </c>
      <c r="C155" s="41"/>
      <c r="D155" s="45" t="s">
        <v>100</v>
      </c>
      <c r="E155" s="6"/>
      <c r="F155" s="6"/>
      <c r="G155" s="6"/>
      <c r="H155" s="6"/>
      <c r="I155" s="6"/>
      <c r="J155" s="14"/>
      <c r="K155" s="15"/>
      <c r="L155" s="158"/>
      <c r="M155" s="159"/>
      <c r="N155" s="159"/>
      <c r="O155" s="161"/>
      <c r="P155" s="161"/>
      <c r="Q155" s="163"/>
      <c r="R155" s="161"/>
      <c r="S155" s="163"/>
      <c r="T155" s="163"/>
      <c r="U155" s="164"/>
      <c r="V155" s="163"/>
      <c r="W155" s="159" t="s">
        <v>1390</v>
      </c>
      <c r="X155" s="159" t="s">
        <v>1390</v>
      </c>
      <c r="Y155" s="159" t="s">
        <v>1390</v>
      </c>
      <c r="Z155" s="163"/>
      <c r="AA155" s="167"/>
      <c r="AB155" s="205"/>
      <c r="AC155" s="224"/>
      <c r="AD155" s="212"/>
      <c r="AE155" s="167"/>
      <c r="AF155" s="163"/>
      <c r="AG155" s="161"/>
      <c r="AH155" s="159"/>
      <c r="AI155" s="164"/>
      <c r="AJ155" s="163"/>
      <c r="AK155" s="163"/>
      <c r="AL155" s="159" t="s">
        <v>904</v>
      </c>
      <c r="AM155" s="159"/>
      <c r="AN155" s="163"/>
      <c r="AO155" s="159"/>
      <c r="AP155" s="163"/>
      <c r="AQ155" s="164"/>
      <c r="AR155" s="163"/>
      <c r="AS155" s="160" t="s">
        <v>1390</v>
      </c>
      <c r="AT155" s="160" t="s">
        <v>1390</v>
      </c>
      <c r="AU155" s="160" t="s">
        <v>1390</v>
      </c>
      <c r="AV155" s="160" t="s">
        <v>1390</v>
      </c>
      <c r="AW155" s="160" t="s">
        <v>1390</v>
      </c>
      <c r="AX155" s="160" t="s">
        <v>1390</v>
      </c>
      <c r="AY155" s="159"/>
      <c r="AZ155" s="161"/>
      <c r="BA155" s="159"/>
      <c r="BB155" s="164"/>
      <c r="BC155" s="163"/>
      <c r="BD155" s="161"/>
      <c r="BE155" s="161" t="s">
        <v>904</v>
      </c>
      <c r="BF155" s="163"/>
      <c r="BG155" s="161"/>
      <c r="BH155" s="159" t="s">
        <v>1766</v>
      </c>
      <c r="BI155" s="161" t="s">
        <v>904</v>
      </c>
      <c r="BJ155" s="164"/>
      <c r="BK155" s="163"/>
      <c r="BL155" s="241"/>
      <c r="BM155" s="163"/>
      <c r="BN155" s="163"/>
      <c r="BO155" s="159"/>
      <c r="BP155" s="164"/>
      <c r="BQ155" s="163"/>
      <c r="BR155" s="170" t="s">
        <v>1766</v>
      </c>
      <c r="BT155" s="68"/>
      <c r="BU155" s="29"/>
      <c r="BV155" s="31"/>
    </row>
    <row r="156" spans="2:74" s="28" customFormat="1" ht="15" outlineLevel="4">
      <c r="B156" s="49" t="s">
        <v>1474</v>
      </c>
      <c r="C156" s="42"/>
      <c r="D156" s="46"/>
      <c r="E156" s="20" t="s">
        <v>1189</v>
      </c>
      <c r="F156" s="20"/>
      <c r="G156" s="20"/>
      <c r="H156" s="20"/>
      <c r="I156" s="20"/>
      <c r="J156" s="21">
        <f>COUNTA(L156:BR156)</f>
        <v>21</v>
      </c>
      <c r="K156" s="22"/>
      <c r="L156" s="171"/>
      <c r="M156" s="159"/>
      <c r="N156" s="159"/>
      <c r="O156" s="159"/>
      <c r="P156" s="159" t="s">
        <v>904</v>
      </c>
      <c r="Q156" s="172"/>
      <c r="R156" s="159" t="s">
        <v>904</v>
      </c>
      <c r="S156" s="172"/>
      <c r="T156" s="172"/>
      <c r="U156" s="173"/>
      <c r="V156" s="172"/>
      <c r="W156" s="159" t="s">
        <v>1387</v>
      </c>
      <c r="X156" s="159" t="s">
        <v>1387</v>
      </c>
      <c r="Y156" s="159" t="s">
        <v>1387</v>
      </c>
      <c r="Z156" s="172"/>
      <c r="AA156" s="167" t="s">
        <v>904</v>
      </c>
      <c r="AB156" s="210"/>
      <c r="AC156" s="224"/>
      <c r="AD156" s="212" t="s">
        <v>904</v>
      </c>
      <c r="AE156" s="167" t="s">
        <v>202</v>
      </c>
      <c r="AF156" s="172"/>
      <c r="AG156" s="159"/>
      <c r="AH156" s="159"/>
      <c r="AI156" s="173"/>
      <c r="AJ156" s="172"/>
      <c r="AK156" s="172"/>
      <c r="AL156" s="159" t="s">
        <v>904</v>
      </c>
      <c r="AM156" s="159" t="s">
        <v>904</v>
      </c>
      <c r="AN156" s="172"/>
      <c r="AO156" s="159" t="s">
        <v>904</v>
      </c>
      <c r="AP156" s="172"/>
      <c r="AQ156" s="173"/>
      <c r="AR156" s="172" t="s">
        <v>904</v>
      </c>
      <c r="AS156" s="160" t="s">
        <v>904</v>
      </c>
      <c r="AT156" s="160"/>
      <c r="AU156" s="172"/>
      <c r="AV156" s="174"/>
      <c r="AW156" s="174"/>
      <c r="AX156" s="192" t="s">
        <v>904</v>
      </c>
      <c r="AY156" s="159" t="s">
        <v>1109</v>
      </c>
      <c r="AZ156" s="159"/>
      <c r="BA156" s="159" t="s">
        <v>856</v>
      </c>
      <c r="BB156" s="173"/>
      <c r="BC156" s="172"/>
      <c r="BD156" s="159"/>
      <c r="BE156" s="159" t="s">
        <v>904</v>
      </c>
      <c r="BF156" s="172"/>
      <c r="BG156" s="159"/>
      <c r="BH156" s="159" t="s">
        <v>904</v>
      </c>
      <c r="BI156" s="159" t="s">
        <v>904</v>
      </c>
      <c r="BJ156" s="173"/>
      <c r="BK156" s="172"/>
      <c r="BL156" s="252" t="s">
        <v>904</v>
      </c>
      <c r="BM156" s="172"/>
      <c r="BN156" s="172"/>
      <c r="BO156" s="159"/>
      <c r="BP156" s="173"/>
      <c r="BQ156" s="172"/>
      <c r="BR156" s="170" t="s">
        <v>904</v>
      </c>
      <c r="BT156" s="68"/>
      <c r="BU156" s="29"/>
      <c r="BV156" s="31"/>
    </row>
    <row r="157" spans="2:74" s="28" customFormat="1" ht="24" outlineLevel="4">
      <c r="B157" s="49" t="s">
        <v>1474</v>
      </c>
      <c r="C157" s="42"/>
      <c r="D157" s="46"/>
      <c r="E157" s="28" t="s">
        <v>1190</v>
      </c>
      <c r="J157" s="21">
        <f>COUNTA(L157:BR157)</f>
        <v>20</v>
      </c>
      <c r="K157" s="27"/>
      <c r="L157" s="171"/>
      <c r="M157" s="159" t="s">
        <v>904</v>
      </c>
      <c r="N157" s="159" t="s">
        <v>904</v>
      </c>
      <c r="O157" s="160" t="s">
        <v>904</v>
      </c>
      <c r="P157" s="159" t="s">
        <v>904</v>
      </c>
      <c r="Q157" s="172"/>
      <c r="R157" s="159" t="s">
        <v>904</v>
      </c>
      <c r="S157" s="172"/>
      <c r="T157" s="172"/>
      <c r="U157" s="173"/>
      <c r="V157" s="172"/>
      <c r="W157" s="159" t="s">
        <v>1389</v>
      </c>
      <c r="X157" s="159" t="s">
        <v>1389</v>
      </c>
      <c r="Y157" s="159" t="s">
        <v>1389</v>
      </c>
      <c r="Z157" s="172"/>
      <c r="AA157" s="167" t="s">
        <v>1766</v>
      </c>
      <c r="AB157" s="210"/>
      <c r="AC157" s="224"/>
      <c r="AD157" s="212"/>
      <c r="AE157" s="167" t="s">
        <v>203</v>
      </c>
      <c r="AF157" s="172"/>
      <c r="AG157" s="159"/>
      <c r="AH157" s="159"/>
      <c r="AI157" s="173"/>
      <c r="AJ157" s="172"/>
      <c r="AK157" s="172"/>
      <c r="AL157" s="159" t="s">
        <v>904</v>
      </c>
      <c r="AM157" s="159" t="s">
        <v>904</v>
      </c>
      <c r="AN157" s="172"/>
      <c r="AO157" s="159"/>
      <c r="AP157" s="172"/>
      <c r="AQ157" s="173"/>
      <c r="AR157" s="172"/>
      <c r="AS157" s="160"/>
      <c r="AT157" s="160"/>
      <c r="AU157" s="172"/>
      <c r="AV157" s="174"/>
      <c r="AW157" s="174"/>
      <c r="AX157" s="192" t="s">
        <v>904</v>
      </c>
      <c r="AY157" s="159" t="s">
        <v>1109</v>
      </c>
      <c r="AZ157" s="159"/>
      <c r="BA157" s="159" t="s">
        <v>854</v>
      </c>
      <c r="BB157" s="173"/>
      <c r="BC157" s="172"/>
      <c r="BD157" s="159"/>
      <c r="BE157" s="159" t="s">
        <v>904</v>
      </c>
      <c r="BF157" s="172"/>
      <c r="BG157" s="159"/>
      <c r="BH157" s="159" t="s">
        <v>904</v>
      </c>
      <c r="BI157" s="159" t="s">
        <v>904</v>
      </c>
      <c r="BJ157" s="173"/>
      <c r="BK157" s="172"/>
      <c r="BL157" s="252" t="s">
        <v>904</v>
      </c>
      <c r="BM157" s="172"/>
      <c r="BN157" s="172"/>
      <c r="BO157" s="159"/>
      <c r="BP157" s="173"/>
      <c r="BQ157" s="172"/>
      <c r="BR157" s="170" t="s">
        <v>904</v>
      </c>
      <c r="BT157" s="68"/>
      <c r="BU157" s="29"/>
      <c r="BV157" s="31"/>
    </row>
    <row r="158" spans="2:74" s="28" customFormat="1" ht="24" outlineLevel="4">
      <c r="B158" s="49" t="s">
        <v>1474</v>
      </c>
      <c r="C158" s="42"/>
      <c r="D158" s="46"/>
      <c r="E158" s="28" t="s">
        <v>1191</v>
      </c>
      <c r="J158" s="21">
        <f>COUNTA(L158:BR158)</f>
        <v>17</v>
      </c>
      <c r="K158" s="27"/>
      <c r="L158" s="171"/>
      <c r="M158" s="159"/>
      <c r="N158" s="159"/>
      <c r="O158" s="159"/>
      <c r="P158" s="159" t="s">
        <v>904</v>
      </c>
      <c r="Q158" s="172"/>
      <c r="R158" s="159" t="s">
        <v>904</v>
      </c>
      <c r="S158" s="172"/>
      <c r="T158" s="172"/>
      <c r="U158" s="173"/>
      <c r="V158" s="172"/>
      <c r="W158" s="159" t="s">
        <v>1388</v>
      </c>
      <c r="X158" s="159" t="s">
        <v>1388</v>
      </c>
      <c r="Y158" s="159" t="s">
        <v>1388</v>
      </c>
      <c r="Z158" s="172"/>
      <c r="AA158" s="167" t="s">
        <v>404</v>
      </c>
      <c r="AB158" s="210"/>
      <c r="AC158" s="224"/>
      <c r="AD158" s="212"/>
      <c r="AE158" s="167" t="s">
        <v>203</v>
      </c>
      <c r="AF158" s="172"/>
      <c r="AG158" s="159"/>
      <c r="AH158" s="159" t="s">
        <v>904</v>
      </c>
      <c r="AI158" s="173"/>
      <c r="AJ158" s="172"/>
      <c r="AK158" s="172"/>
      <c r="AL158" s="159"/>
      <c r="AM158" s="159"/>
      <c r="AN158" s="172"/>
      <c r="AO158" s="159"/>
      <c r="AP158" s="172"/>
      <c r="AQ158" s="173"/>
      <c r="AR158" s="172"/>
      <c r="AS158" s="160"/>
      <c r="AT158" s="160"/>
      <c r="AU158" s="172"/>
      <c r="AV158" s="174"/>
      <c r="AW158" s="174"/>
      <c r="AX158" s="192" t="s">
        <v>904</v>
      </c>
      <c r="AY158" s="159" t="s">
        <v>1109</v>
      </c>
      <c r="AZ158" s="159"/>
      <c r="BA158" s="159" t="s">
        <v>856</v>
      </c>
      <c r="BB158" s="173"/>
      <c r="BC158" s="172"/>
      <c r="BD158" s="159"/>
      <c r="BE158" s="159" t="s">
        <v>904</v>
      </c>
      <c r="BF158" s="172"/>
      <c r="BG158" s="159"/>
      <c r="BH158" s="159" t="s">
        <v>1766</v>
      </c>
      <c r="BI158" s="159" t="s">
        <v>904</v>
      </c>
      <c r="BJ158" s="173"/>
      <c r="BK158" s="172"/>
      <c r="BL158" s="252" t="s">
        <v>904</v>
      </c>
      <c r="BM158" s="172"/>
      <c r="BN158" s="172"/>
      <c r="BO158" s="159" t="s">
        <v>904</v>
      </c>
      <c r="BP158" s="173"/>
      <c r="BQ158" s="172"/>
      <c r="BR158" s="170" t="s">
        <v>1766</v>
      </c>
      <c r="BT158" s="68"/>
      <c r="BU158" s="29"/>
      <c r="BV158" s="31"/>
    </row>
    <row r="159" spans="2:74" ht="15" outlineLevel="3">
      <c r="B159" s="49" t="s">
        <v>1474</v>
      </c>
      <c r="C159" s="41"/>
      <c r="D159" s="45" t="s">
        <v>101</v>
      </c>
      <c r="E159" s="6"/>
      <c r="F159" s="6"/>
      <c r="G159" s="6"/>
      <c r="H159" s="6"/>
      <c r="I159" s="6"/>
      <c r="J159" s="14"/>
      <c r="K159" s="15"/>
      <c r="L159" s="158"/>
      <c r="M159" s="159"/>
      <c r="N159" s="159"/>
      <c r="O159" s="161"/>
      <c r="P159" s="161"/>
      <c r="Q159" s="163"/>
      <c r="R159" s="161"/>
      <c r="S159" s="163"/>
      <c r="T159" s="163"/>
      <c r="U159" s="164"/>
      <c r="V159" s="163"/>
      <c r="W159" s="159"/>
      <c r="X159" s="161"/>
      <c r="Y159" s="159"/>
      <c r="Z159" s="163"/>
      <c r="AA159" s="167"/>
      <c r="AB159" s="205"/>
      <c r="AC159" s="224"/>
      <c r="AD159" s="212"/>
      <c r="AE159" s="167"/>
      <c r="AF159" s="163"/>
      <c r="AG159" s="161"/>
      <c r="AH159" s="159"/>
      <c r="AI159" s="164"/>
      <c r="AJ159" s="163"/>
      <c r="AK159" s="163"/>
      <c r="AL159" s="159"/>
      <c r="AM159" s="159"/>
      <c r="AN159" s="163"/>
      <c r="AO159" s="159"/>
      <c r="AP159" s="163"/>
      <c r="AQ159" s="164"/>
      <c r="AR159" s="163"/>
      <c r="AS159" s="160"/>
      <c r="AT159" s="160"/>
      <c r="AU159" s="163"/>
      <c r="AV159" s="168"/>
      <c r="AW159" s="168"/>
      <c r="AX159" s="192"/>
      <c r="AY159" s="159"/>
      <c r="AZ159" s="161"/>
      <c r="BA159" s="159"/>
      <c r="BB159" s="164"/>
      <c r="BC159" s="163"/>
      <c r="BD159" s="161"/>
      <c r="BE159" s="161" t="s">
        <v>159</v>
      </c>
      <c r="BF159" s="163"/>
      <c r="BG159" s="161"/>
      <c r="BH159" s="159" t="s">
        <v>1766</v>
      </c>
      <c r="BI159" s="161" t="s">
        <v>904</v>
      </c>
      <c r="BJ159" s="164"/>
      <c r="BK159" s="163"/>
      <c r="BL159" s="241"/>
      <c r="BM159" s="163"/>
      <c r="BN159" s="163"/>
      <c r="BO159" s="159"/>
      <c r="BP159" s="164"/>
      <c r="BQ159" s="163"/>
      <c r="BR159" s="170" t="s">
        <v>1766</v>
      </c>
      <c r="BT159" s="68"/>
      <c r="BU159" s="29"/>
      <c r="BV159" s="31" t="s">
        <v>68</v>
      </c>
    </row>
    <row r="160" spans="2:74" s="28" customFormat="1" ht="24" outlineLevel="4">
      <c r="B160" s="49" t="s">
        <v>1474</v>
      </c>
      <c r="C160" s="42"/>
      <c r="D160" s="46"/>
      <c r="E160" s="20" t="s">
        <v>1193</v>
      </c>
      <c r="F160" s="20"/>
      <c r="G160" s="20"/>
      <c r="H160" s="20"/>
      <c r="I160" s="20"/>
      <c r="J160" s="21">
        <f>COUNTA(L160:BR160)</f>
        <v>15</v>
      </c>
      <c r="K160" s="22"/>
      <c r="L160" s="171"/>
      <c r="M160" s="159"/>
      <c r="N160" s="159"/>
      <c r="O160" s="159"/>
      <c r="P160" s="159"/>
      <c r="Q160" s="172"/>
      <c r="R160" s="159" t="s">
        <v>1766</v>
      </c>
      <c r="S160" s="172"/>
      <c r="T160" s="172"/>
      <c r="U160" s="173"/>
      <c r="V160" s="172"/>
      <c r="W160" s="159" t="s">
        <v>1391</v>
      </c>
      <c r="X160" s="159" t="s">
        <v>1391</v>
      </c>
      <c r="Y160" s="159" t="s">
        <v>1391</v>
      </c>
      <c r="Z160" s="172"/>
      <c r="AA160" s="159" t="s">
        <v>1391</v>
      </c>
      <c r="AB160" s="210"/>
      <c r="AC160" s="224"/>
      <c r="AD160" s="212" t="s">
        <v>904</v>
      </c>
      <c r="AE160" s="167" t="s">
        <v>204</v>
      </c>
      <c r="AF160" s="172"/>
      <c r="AG160" s="159"/>
      <c r="AH160" s="159" t="s">
        <v>904</v>
      </c>
      <c r="AI160" s="173"/>
      <c r="AJ160" s="172"/>
      <c r="AK160" s="172"/>
      <c r="AL160" s="159"/>
      <c r="AM160" s="159"/>
      <c r="AN160" s="172"/>
      <c r="AO160" s="159"/>
      <c r="AP160" s="172"/>
      <c r="AQ160" s="173"/>
      <c r="AR160" s="172" t="s">
        <v>904</v>
      </c>
      <c r="AS160" s="160" t="s">
        <v>904</v>
      </c>
      <c r="AT160" s="160"/>
      <c r="AU160" s="172"/>
      <c r="AV160" s="174"/>
      <c r="AW160" s="174"/>
      <c r="AX160" s="192"/>
      <c r="AY160" s="159"/>
      <c r="AZ160" s="159"/>
      <c r="BA160" s="159" t="s">
        <v>856</v>
      </c>
      <c r="BB160" s="173"/>
      <c r="BC160" s="172"/>
      <c r="BD160" s="159"/>
      <c r="BE160" s="159"/>
      <c r="BF160" s="172"/>
      <c r="BG160" s="159"/>
      <c r="BH160" s="159" t="s">
        <v>904</v>
      </c>
      <c r="BI160" s="159" t="s">
        <v>1766</v>
      </c>
      <c r="BJ160" s="173"/>
      <c r="BK160" s="172"/>
      <c r="BL160" s="241"/>
      <c r="BM160" s="172"/>
      <c r="BN160" s="172"/>
      <c r="BO160" s="159" t="s">
        <v>904</v>
      </c>
      <c r="BP160" s="173"/>
      <c r="BQ160" s="172"/>
      <c r="BR160" s="170" t="s">
        <v>904</v>
      </c>
      <c r="BT160" s="68"/>
      <c r="BU160" s="29"/>
      <c r="BV160" s="31" t="s">
        <v>66</v>
      </c>
    </row>
    <row r="161" spans="2:74" s="28" customFormat="1" ht="15" outlineLevel="4">
      <c r="B161" s="49" t="s">
        <v>1474</v>
      </c>
      <c r="C161" s="42"/>
      <c r="D161" s="46"/>
      <c r="E161" s="28" t="s">
        <v>1194</v>
      </c>
      <c r="J161" s="21">
        <f>COUNTA(L161:BR161)</f>
        <v>13</v>
      </c>
      <c r="K161" s="27"/>
      <c r="L161" s="171"/>
      <c r="M161" s="159"/>
      <c r="N161" s="159"/>
      <c r="O161" s="159"/>
      <c r="P161" s="159" t="s">
        <v>904</v>
      </c>
      <c r="Q161" s="172"/>
      <c r="R161" s="159" t="s">
        <v>904</v>
      </c>
      <c r="S161" s="172"/>
      <c r="T161" s="172"/>
      <c r="U161" s="173"/>
      <c r="V161" s="172"/>
      <c r="W161" s="159" t="s">
        <v>1766</v>
      </c>
      <c r="X161" s="159" t="s">
        <v>1766</v>
      </c>
      <c r="Y161" s="159" t="s">
        <v>1766</v>
      </c>
      <c r="Z161" s="172"/>
      <c r="AA161" s="167" t="s">
        <v>1766</v>
      </c>
      <c r="AB161" s="210"/>
      <c r="AC161" s="224"/>
      <c r="AD161" s="212"/>
      <c r="AE161" s="167" t="s">
        <v>1766</v>
      </c>
      <c r="AF161" s="172"/>
      <c r="AG161" s="159"/>
      <c r="AH161" s="159"/>
      <c r="AI161" s="173"/>
      <c r="AJ161" s="172"/>
      <c r="AK161" s="172"/>
      <c r="AL161" s="159"/>
      <c r="AM161" s="159"/>
      <c r="AN161" s="172"/>
      <c r="AO161" s="159"/>
      <c r="AP161" s="172"/>
      <c r="AQ161" s="173"/>
      <c r="AR161" s="172"/>
      <c r="AS161" s="160"/>
      <c r="AT161" s="160"/>
      <c r="AU161" s="172"/>
      <c r="AV161" s="174"/>
      <c r="AW161" s="174"/>
      <c r="AX161" s="192"/>
      <c r="AY161" s="159" t="s">
        <v>908</v>
      </c>
      <c r="AZ161" s="159"/>
      <c r="BA161" s="159" t="s">
        <v>854</v>
      </c>
      <c r="BB161" s="173"/>
      <c r="BC161" s="172"/>
      <c r="BD161" s="159"/>
      <c r="BE161" s="159"/>
      <c r="BF161" s="172"/>
      <c r="BG161" s="159"/>
      <c r="BH161" s="159" t="s">
        <v>1766</v>
      </c>
      <c r="BI161" s="159" t="s">
        <v>1766</v>
      </c>
      <c r="BJ161" s="173"/>
      <c r="BK161" s="172"/>
      <c r="BL161" s="242" t="s">
        <v>1100</v>
      </c>
      <c r="BM161" s="172"/>
      <c r="BN161" s="172"/>
      <c r="BO161" s="159"/>
      <c r="BP161" s="173"/>
      <c r="BQ161" s="172"/>
      <c r="BR161" s="170" t="s">
        <v>1766</v>
      </c>
      <c r="BT161" s="68"/>
      <c r="BU161" s="29"/>
      <c r="BV161" s="31"/>
    </row>
    <row r="162" spans="2:74" s="28" customFormat="1" ht="15" outlineLevel="4">
      <c r="B162" s="49" t="s">
        <v>1474</v>
      </c>
      <c r="C162" s="42"/>
      <c r="D162" s="46"/>
      <c r="E162" s="28" t="s">
        <v>1167</v>
      </c>
      <c r="J162" s="21">
        <f>COUNTA(L162:BR162)</f>
        <v>12</v>
      </c>
      <c r="K162" s="27"/>
      <c r="L162" s="171"/>
      <c r="M162" s="159"/>
      <c r="N162" s="159"/>
      <c r="O162" s="159"/>
      <c r="P162" s="159"/>
      <c r="Q162" s="172"/>
      <c r="R162" s="159" t="s">
        <v>1766</v>
      </c>
      <c r="S162" s="172"/>
      <c r="T162" s="172"/>
      <c r="U162" s="173"/>
      <c r="V162" s="172"/>
      <c r="W162" s="159" t="s">
        <v>904</v>
      </c>
      <c r="X162" s="159" t="s">
        <v>1766</v>
      </c>
      <c r="Y162" s="159" t="s">
        <v>1766</v>
      </c>
      <c r="Z162" s="172"/>
      <c r="AA162" s="167" t="s">
        <v>1766</v>
      </c>
      <c r="AB162" s="210"/>
      <c r="AC162" s="224"/>
      <c r="AD162" s="212"/>
      <c r="AE162" s="167" t="s">
        <v>904</v>
      </c>
      <c r="AF162" s="172"/>
      <c r="AG162" s="159"/>
      <c r="AH162" s="159"/>
      <c r="AI162" s="173"/>
      <c r="AJ162" s="172"/>
      <c r="AK162" s="172"/>
      <c r="AL162" s="159"/>
      <c r="AM162" s="159"/>
      <c r="AN162" s="172"/>
      <c r="AO162" s="159" t="s">
        <v>904</v>
      </c>
      <c r="AP162" s="172"/>
      <c r="AQ162" s="173"/>
      <c r="AR162" s="172"/>
      <c r="AS162" s="160"/>
      <c r="AT162" s="160"/>
      <c r="AU162" s="172"/>
      <c r="AV162" s="174"/>
      <c r="AW162" s="174"/>
      <c r="AX162" s="192"/>
      <c r="AY162" s="159"/>
      <c r="AZ162" s="159"/>
      <c r="BA162" s="159" t="s">
        <v>856</v>
      </c>
      <c r="BB162" s="173"/>
      <c r="BC162" s="172"/>
      <c r="BD162" s="159"/>
      <c r="BE162" s="159"/>
      <c r="BF162" s="172"/>
      <c r="BG162" s="159"/>
      <c r="BH162" s="159" t="s">
        <v>1766</v>
      </c>
      <c r="BI162" s="159" t="s">
        <v>904</v>
      </c>
      <c r="BJ162" s="173"/>
      <c r="BK162" s="172"/>
      <c r="BL162" s="252" t="s">
        <v>904</v>
      </c>
      <c r="BM162" s="172"/>
      <c r="BN162" s="172"/>
      <c r="BO162" s="159"/>
      <c r="BP162" s="173"/>
      <c r="BQ162" s="172"/>
      <c r="BR162" s="170" t="s">
        <v>1766</v>
      </c>
      <c r="BT162" s="68"/>
      <c r="BU162" s="29"/>
      <c r="BV162" s="31"/>
    </row>
    <row r="163" spans="2:74" s="28" customFormat="1" ht="15.75" outlineLevel="5">
      <c r="B163" s="49" t="s">
        <v>1474</v>
      </c>
      <c r="C163" s="42"/>
      <c r="D163" s="46"/>
      <c r="F163" s="28" t="s">
        <v>1195</v>
      </c>
      <c r="J163" s="21">
        <f>COUNTA(L163:BR163)</f>
        <v>15</v>
      </c>
      <c r="K163" s="27"/>
      <c r="L163" s="171"/>
      <c r="M163" s="159"/>
      <c r="N163" s="159"/>
      <c r="O163" s="159"/>
      <c r="P163" s="159"/>
      <c r="Q163" s="172"/>
      <c r="R163" s="159" t="s">
        <v>1766</v>
      </c>
      <c r="S163" s="172"/>
      <c r="T163" s="172"/>
      <c r="U163" s="173"/>
      <c r="V163" s="172"/>
      <c r="W163" s="159" t="s">
        <v>1766</v>
      </c>
      <c r="X163" s="159" t="s">
        <v>1766</v>
      </c>
      <c r="Y163" s="159" t="s">
        <v>1766</v>
      </c>
      <c r="Z163" s="172"/>
      <c r="AA163" s="167" t="s">
        <v>1766</v>
      </c>
      <c r="AB163" s="210"/>
      <c r="AC163" s="224"/>
      <c r="AD163" s="212"/>
      <c r="AE163" s="167" t="s">
        <v>904</v>
      </c>
      <c r="AF163" s="172"/>
      <c r="AG163" s="159"/>
      <c r="AH163" s="159"/>
      <c r="AI163" s="173"/>
      <c r="AJ163" s="172"/>
      <c r="AK163" s="172"/>
      <c r="AL163" s="159" t="s">
        <v>904</v>
      </c>
      <c r="AM163" s="159"/>
      <c r="AN163" s="172"/>
      <c r="AO163" s="159" t="s">
        <v>904</v>
      </c>
      <c r="AP163" s="172"/>
      <c r="AQ163" s="173"/>
      <c r="AR163" s="172" t="s">
        <v>904</v>
      </c>
      <c r="AS163" s="160" t="s">
        <v>904</v>
      </c>
      <c r="AT163" s="160"/>
      <c r="AU163" s="172"/>
      <c r="AV163" s="174"/>
      <c r="AW163" s="174"/>
      <c r="AX163" s="192"/>
      <c r="AY163" s="159"/>
      <c r="AZ163" s="159"/>
      <c r="BA163" s="159" t="s">
        <v>856</v>
      </c>
      <c r="BB163" s="173"/>
      <c r="BC163" s="172"/>
      <c r="BD163" s="159"/>
      <c r="BE163" s="159"/>
      <c r="BF163" s="172"/>
      <c r="BG163" s="159"/>
      <c r="BH163" s="159" t="s">
        <v>1766</v>
      </c>
      <c r="BI163" s="159" t="s">
        <v>1766</v>
      </c>
      <c r="BJ163" s="173"/>
      <c r="BK163" s="172"/>
      <c r="BL163" s="252" t="s">
        <v>904</v>
      </c>
      <c r="BM163" s="172"/>
      <c r="BN163" s="172"/>
      <c r="BO163" s="159"/>
      <c r="BP163" s="173"/>
      <c r="BQ163" s="172"/>
      <c r="BR163" s="170" t="s">
        <v>1766</v>
      </c>
      <c r="BT163" s="68"/>
      <c r="BU163" s="29"/>
      <c r="BV163" s="61" t="s">
        <v>67</v>
      </c>
    </row>
    <row r="164" spans="2:74" s="28" customFormat="1" ht="15" outlineLevel="5">
      <c r="B164" s="49" t="s">
        <v>1474</v>
      </c>
      <c r="C164" s="42"/>
      <c r="D164" s="46"/>
      <c r="F164" s="28" t="s">
        <v>1196</v>
      </c>
      <c r="J164" s="21">
        <f>COUNTA(L164:BR164)</f>
        <v>11</v>
      </c>
      <c r="K164" s="27"/>
      <c r="L164" s="171"/>
      <c r="M164" s="159"/>
      <c r="N164" s="159"/>
      <c r="O164" s="159"/>
      <c r="P164" s="159"/>
      <c r="Q164" s="172"/>
      <c r="R164" s="159" t="s">
        <v>1766</v>
      </c>
      <c r="S164" s="172"/>
      <c r="T164" s="172"/>
      <c r="U164" s="173"/>
      <c r="V164" s="172"/>
      <c r="W164" s="159" t="s">
        <v>904</v>
      </c>
      <c r="X164" s="159" t="s">
        <v>1766</v>
      </c>
      <c r="Y164" s="159" t="s">
        <v>1766</v>
      </c>
      <c r="Z164" s="172"/>
      <c r="AA164" s="167" t="s">
        <v>1766</v>
      </c>
      <c r="AB164" s="210"/>
      <c r="AC164" s="224"/>
      <c r="AD164" s="212"/>
      <c r="AE164" s="167" t="s">
        <v>904</v>
      </c>
      <c r="AF164" s="172"/>
      <c r="AG164" s="159"/>
      <c r="AH164" s="159"/>
      <c r="AI164" s="173"/>
      <c r="AJ164" s="172"/>
      <c r="AK164" s="172"/>
      <c r="AL164" s="159"/>
      <c r="AM164" s="159"/>
      <c r="AN164" s="172"/>
      <c r="AO164" s="159"/>
      <c r="AP164" s="172"/>
      <c r="AQ164" s="173"/>
      <c r="AR164" s="172"/>
      <c r="AS164" s="160"/>
      <c r="AT164" s="160"/>
      <c r="AU164" s="172"/>
      <c r="AV164" s="174"/>
      <c r="AW164" s="174"/>
      <c r="AX164" s="192"/>
      <c r="AY164" s="159"/>
      <c r="AZ164" s="159"/>
      <c r="BA164" s="159" t="s">
        <v>856</v>
      </c>
      <c r="BB164" s="173"/>
      <c r="BC164" s="172"/>
      <c r="BD164" s="159"/>
      <c r="BE164" s="159"/>
      <c r="BF164" s="172"/>
      <c r="BG164" s="159"/>
      <c r="BH164" s="159" t="s">
        <v>1766</v>
      </c>
      <c r="BI164" s="159" t="s">
        <v>904</v>
      </c>
      <c r="BJ164" s="173"/>
      <c r="BK164" s="172"/>
      <c r="BL164" s="252" t="s">
        <v>904</v>
      </c>
      <c r="BM164" s="172"/>
      <c r="BN164" s="172"/>
      <c r="BO164" s="159"/>
      <c r="BP164" s="173"/>
      <c r="BQ164" s="172"/>
      <c r="BR164" s="170" t="s">
        <v>904</v>
      </c>
      <c r="BT164" s="68"/>
      <c r="BU164" s="29"/>
      <c r="BV164" s="31"/>
    </row>
    <row r="165" spans="2:74" ht="15" outlineLevel="3">
      <c r="B165" s="49" t="s">
        <v>1474</v>
      </c>
      <c r="C165" s="41"/>
      <c r="D165" s="45" t="s">
        <v>1197</v>
      </c>
      <c r="E165" s="6"/>
      <c r="F165" s="6"/>
      <c r="G165" s="6"/>
      <c r="H165" s="6"/>
      <c r="I165" s="6"/>
      <c r="J165" s="14"/>
      <c r="K165" s="15"/>
      <c r="L165" s="158"/>
      <c r="M165" s="159"/>
      <c r="N165" s="159"/>
      <c r="O165" s="161"/>
      <c r="P165" s="161"/>
      <c r="Q165" s="163"/>
      <c r="R165" s="161"/>
      <c r="S165" s="163"/>
      <c r="T165" s="163"/>
      <c r="U165" s="164"/>
      <c r="V165" s="163"/>
      <c r="W165" s="159" t="s">
        <v>1392</v>
      </c>
      <c r="X165" s="159" t="s">
        <v>1392</v>
      </c>
      <c r="Y165" s="159" t="s">
        <v>1392</v>
      </c>
      <c r="Z165" s="163"/>
      <c r="AA165" s="167" t="s">
        <v>1390</v>
      </c>
      <c r="AB165" s="205"/>
      <c r="AC165" s="224"/>
      <c r="AD165" s="212"/>
      <c r="AE165" s="167"/>
      <c r="AF165" s="163"/>
      <c r="AG165" s="161"/>
      <c r="AH165" s="159" t="s">
        <v>1118</v>
      </c>
      <c r="AI165" s="164"/>
      <c r="AJ165" s="163"/>
      <c r="AK165" s="163"/>
      <c r="AL165" s="159"/>
      <c r="AM165" s="159"/>
      <c r="AN165" s="163"/>
      <c r="AO165" s="159"/>
      <c r="AP165" s="163"/>
      <c r="AQ165" s="164"/>
      <c r="AR165" s="163"/>
      <c r="AS165" s="160"/>
      <c r="AT165" s="160"/>
      <c r="AU165" s="163"/>
      <c r="AV165" s="168"/>
      <c r="AW165" s="168"/>
      <c r="AX165" s="192"/>
      <c r="AY165" s="159"/>
      <c r="AZ165" s="161"/>
      <c r="BA165" s="159"/>
      <c r="BB165" s="164"/>
      <c r="BC165" s="163"/>
      <c r="BD165" s="161"/>
      <c r="BE165" s="161" t="s">
        <v>159</v>
      </c>
      <c r="BF165" s="163"/>
      <c r="BG165" s="161"/>
      <c r="BH165" s="159" t="s">
        <v>1766</v>
      </c>
      <c r="BI165" s="161" t="s">
        <v>904</v>
      </c>
      <c r="BJ165" s="164"/>
      <c r="BK165" s="163"/>
      <c r="BL165" s="241"/>
      <c r="BM165" s="163"/>
      <c r="BN165" s="163"/>
      <c r="BO165" s="159" t="s">
        <v>1118</v>
      </c>
      <c r="BP165" s="164"/>
      <c r="BQ165" s="163"/>
      <c r="BR165" s="170" t="s">
        <v>1766</v>
      </c>
      <c r="BT165" s="68"/>
      <c r="BU165" s="29"/>
      <c r="BV165" s="31"/>
    </row>
    <row r="166" spans="2:74" s="28" customFormat="1" ht="15" outlineLevel="4">
      <c r="B166" s="49" t="s">
        <v>1474</v>
      </c>
      <c r="C166" s="42"/>
      <c r="D166" s="46"/>
      <c r="E166" s="20" t="s">
        <v>1184</v>
      </c>
      <c r="F166" s="20"/>
      <c r="G166" s="20"/>
      <c r="H166" s="20"/>
      <c r="I166" s="20"/>
      <c r="J166" s="21">
        <f aca="true" t="shared" si="12" ref="J166:J189">COUNTA(L166:BR166)</f>
        <v>12</v>
      </c>
      <c r="K166" s="22"/>
      <c r="L166" s="171"/>
      <c r="M166" s="159" t="s">
        <v>904</v>
      </c>
      <c r="N166" s="159" t="s">
        <v>904</v>
      </c>
      <c r="O166" s="159"/>
      <c r="P166" s="159" t="s">
        <v>904</v>
      </c>
      <c r="Q166" s="172"/>
      <c r="R166" s="159" t="s">
        <v>904</v>
      </c>
      <c r="S166" s="172"/>
      <c r="T166" s="172"/>
      <c r="U166" s="173"/>
      <c r="V166" s="172"/>
      <c r="W166" s="159" t="s">
        <v>1392</v>
      </c>
      <c r="X166" s="159" t="s">
        <v>1392</v>
      </c>
      <c r="Y166" s="159" t="s">
        <v>1392</v>
      </c>
      <c r="Z166" s="172"/>
      <c r="AA166" s="167" t="s">
        <v>904</v>
      </c>
      <c r="AB166" s="210"/>
      <c r="AC166" s="224"/>
      <c r="AD166" s="212"/>
      <c r="AE166" s="167"/>
      <c r="AF166" s="172"/>
      <c r="AG166" s="159"/>
      <c r="AH166" s="159"/>
      <c r="AI166" s="173"/>
      <c r="AJ166" s="172"/>
      <c r="AK166" s="172"/>
      <c r="AL166" s="159"/>
      <c r="AM166" s="159"/>
      <c r="AN166" s="172"/>
      <c r="AO166" s="159"/>
      <c r="AP166" s="172"/>
      <c r="AQ166" s="173"/>
      <c r="AR166" s="172"/>
      <c r="AS166" s="160"/>
      <c r="AT166" s="160"/>
      <c r="AU166" s="172"/>
      <c r="AV166" s="174"/>
      <c r="AW166" s="174"/>
      <c r="AX166" s="192"/>
      <c r="AY166" s="159"/>
      <c r="AZ166" s="159"/>
      <c r="BA166" s="159" t="s">
        <v>856</v>
      </c>
      <c r="BB166" s="173"/>
      <c r="BC166" s="172"/>
      <c r="BD166" s="159"/>
      <c r="BE166" s="159"/>
      <c r="BF166" s="172"/>
      <c r="BG166" s="159"/>
      <c r="BH166" s="159" t="s">
        <v>904</v>
      </c>
      <c r="BI166" s="159" t="s">
        <v>1766</v>
      </c>
      <c r="BJ166" s="173"/>
      <c r="BK166" s="172"/>
      <c r="BL166" s="241"/>
      <c r="BM166" s="172"/>
      <c r="BN166" s="172"/>
      <c r="BO166" s="159"/>
      <c r="BP166" s="173"/>
      <c r="BQ166" s="172"/>
      <c r="BR166" s="170" t="s">
        <v>1766</v>
      </c>
      <c r="BT166" s="68"/>
      <c r="BU166" s="29"/>
      <c r="BV166" s="31"/>
    </row>
    <row r="167" spans="2:74" s="28" customFormat="1" ht="15" outlineLevel="4">
      <c r="B167" s="49" t="s">
        <v>1474</v>
      </c>
      <c r="C167" s="42"/>
      <c r="D167" s="46"/>
      <c r="E167" s="28" t="s">
        <v>1185</v>
      </c>
      <c r="J167" s="21">
        <f t="shared" si="12"/>
        <v>10</v>
      </c>
      <c r="K167" s="27"/>
      <c r="L167" s="171"/>
      <c r="M167" s="159"/>
      <c r="N167" s="159"/>
      <c r="O167" s="159"/>
      <c r="P167" s="159"/>
      <c r="Q167" s="172"/>
      <c r="R167" s="159" t="s">
        <v>354</v>
      </c>
      <c r="S167" s="172"/>
      <c r="T167" s="172"/>
      <c r="U167" s="173"/>
      <c r="V167" s="172"/>
      <c r="W167" s="159" t="s">
        <v>1392</v>
      </c>
      <c r="X167" s="159" t="s">
        <v>1392</v>
      </c>
      <c r="Y167" s="159" t="s">
        <v>1392</v>
      </c>
      <c r="Z167" s="172"/>
      <c r="AA167" s="167" t="s">
        <v>1766</v>
      </c>
      <c r="AB167" s="210"/>
      <c r="AC167" s="224"/>
      <c r="AD167" s="212"/>
      <c r="AE167" s="167"/>
      <c r="AF167" s="172"/>
      <c r="AG167" s="159"/>
      <c r="AH167" s="159"/>
      <c r="AI167" s="173"/>
      <c r="AJ167" s="172"/>
      <c r="AK167" s="172"/>
      <c r="AL167" s="159"/>
      <c r="AM167" s="159"/>
      <c r="AN167" s="172"/>
      <c r="AO167" s="159"/>
      <c r="AP167" s="172"/>
      <c r="AQ167" s="173"/>
      <c r="AR167" s="172"/>
      <c r="AS167" s="160"/>
      <c r="AT167" s="160"/>
      <c r="AU167" s="172"/>
      <c r="AV167" s="174"/>
      <c r="AW167" s="174"/>
      <c r="AX167" s="192" t="s">
        <v>904</v>
      </c>
      <c r="AY167" s="159"/>
      <c r="AZ167" s="159"/>
      <c r="BA167" s="159" t="s">
        <v>854</v>
      </c>
      <c r="BB167" s="173"/>
      <c r="BC167" s="172"/>
      <c r="BD167" s="159"/>
      <c r="BE167" s="159"/>
      <c r="BF167" s="172"/>
      <c r="BG167" s="159"/>
      <c r="BH167" s="159" t="s">
        <v>1766</v>
      </c>
      <c r="BI167" s="159" t="s">
        <v>904</v>
      </c>
      <c r="BJ167" s="173"/>
      <c r="BK167" s="172"/>
      <c r="BL167" s="241"/>
      <c r="BM167" s="172"/>
      <c r="BN167" s="172"/>
      <c r="BO167" s="159"/>
      <c r="BP167" s="173"/>
      <c r="BQ167" s="172"/>
      <c r="BR167" s="170" t="s">
        <v>1766</v>
      </c>
      <c r="BT167" s="68"/>
      <c r="BU167" s="29"/>
      <c r="BV167" s="31"/>
    </row>
    <row r="168" spans="2:74" s="28" customFormat="1" ht="15" outlineLevel="5">
      <c r="B168" s="49" t="s">
        <v>1474</v>
      </c>
      <c r="C168" s="42"/>
      <c r="D168" s="46"/>
      <c r="F168" s="28" t="s">
        <v>1186</v>
      </c>
      <c r="J168" s="21">
        <f t="shared" si="12"/>
        <v>10</v>
      </c>
      <c r="K168" s="27"/>
      <c r="L168" s="171"/>
      <c r="M168" s="159"/>
      <c r="N168" s="159"/>
      <c r="O168" s="159"/>
      <c r="P168" s="159"/>
      <c r="Q168" s="172"/>
      <c r="R168" s="159" t="s">
        <v>1766</v>
      </c>
      <c r="S168" s="172"/>
      <c r="T168" s="172"/>
      <c r="U168" s="173"/>
      <c r="V168" s="172"/>
      <c r="W168" s="159" t="s">
        <v>1392</v>
      </c>
      <c r="X168" s="159" t="s">
        <v>1392</v>
      </c>
      <c r="Y168" s="159" t="s">
        <v>1392</v>
      </c>
      <c r="Z168" s="172"/>
      <c r="AA168" s="167" t="s">
        <v>1766</v>
      </c>
      <c r="AB168" s="210"/>
      <c r="AC168" s="224"/>
      <c r="AD168" s="212"/>
      <c r="AE168" s="167"/>
      <c r="AF168" s="172"/>
      <c r="AG168" s="159"/>
      <c r="AH168" s="159"/>
      <c r="AI168" s="173"/>
      <c r="AJ168" s="172"/>
      <c r="AK168" s="172"/>
      <c r="AL168" s="159"/>
      <c r="AM168" s="159"/>
      <c r="AN168" s="172"/>
      <c r="AO168" s="159" t="s">
        <v>904</v>
      </c>
      <c r="AP168" s="172"/>
      <c r="AQ168" s="173"/>
      <c r="AR168" s="172"/>
      <c r="AS168" s="160"/>
      <c r="AT168" s="160"/>
      <c r="AU168" s="172"/>
      <c r="AV168" s="174"/>
      <c r="AW168" s="174"/>
      <c r="AX168" s="192"/>
      <c r="AY168" s="159"/>
      <c r="AZ168" s="159"/>
      <c r="BA168" s="159" t="s">
        <v>856</v>
      </c>
      <c r="BB168" s="173"/>
      <c r="BC168" s="172"/>
      <c r="BD168" s="159"/>
      <c r="BE168" s="159"/>
      <c r="BF168" s="172"/>
      <c r="BG168" s="159"/>
      <c r="BH168" s="159" t="s">
        <v>1766</v>
      </c>
      <c r="BI168" s="159" t="s">
        <v>1766</v>
      </c>
      <c r="BJ168" s="173"/>
      <c r="BK168" s="172"/>
      <c r="BL168" s="241"/>
      <c r="BM168" s="172"/>
      <c r="BN168" s="172"/>
      <c r="BO168" s="159"/>
      <c r="BP168" s="173"/>
      <c r="BQ168" s="172"/>
      <c r="BR168" s="170" t="s">
        <v>904</v>
      </c>
      <c r="BT168" s="68"/>
      <c r="BU168" s="29"/>
      <c r="BV168" s="31"/>
    </row>
    <row r="169" spans="2:74" s="28" customFormat="1" ht="15" outlineLevel="5">
      <c r="B169" s="49" t="s">
        <v>1474</v>
      </c>
      <c r="C169" s="42"/>
      <c r="D169" s="46"/>
      <c r="F169" s="28" t="s">
        <v>1187</v>
      </c>
      <c r="J169" s="21">
        <f t="shared" si="12"/>
        <v>12</v>
      </c>
      <c r="K169" s="27"/>
      <c r="L169" s="171"/>
      <c r="M169" s="159"/>
      <c r="N169" s="159" t="s">
        <v>147</v>
      </c>
      <c r="O169" s="159"/>
      <c r="P169" s="159" t="s">
        <v>904</v>
      </c>
      <c r="Q169" s="172"/>
      <c r="R169" s="159" t="s">
        <v>531</v>
      </c>
      <c r="S169" s="172"/>
      <c r="T169" s="172"/>
      <c r="U169" s="173"/>
      <c r="V169" s="172"/>
      <c r="W169" s="159" t="s">
        <v>1392</v>
      </c>
      <c r="X169" s="159" t="s">
        <v>1392</v>
      </c>
      <c r="Y169" s="159" t="s">
        <v>1392</v>
      </c>
      <c r="Z169" s="172"/>
      <c r="AA169" s="167" t="s">
        <v>1766</v>
      </c>
      <c r="AB169" s="210"/>
      <c r="AC169" s="224"/>
      <c r="AD169" s="212"/>
      <c r="AE169" s="167"/>
      <c r="AF169" s="172"/>
      <c r="AG169" s="159"/>
      <c r="AH169" s="159"/>
      <c r="AI169" s="173"/>
      <c r="AJ169" s="172"/>
      <c r="AK169" s="172"/>
      <c r="AL169" s="159"/>
      <c r="AM169" s="159"/>
      <c r="AN169" s="172"/>
      <c r="AO169" s="159"/>
      <c r="AP169" s="172"/>
      <c r="AQ169" s="173"/>
      <c r="AR169" s="172"/>
      <c r="AS169" s="160"/>
      <c r="AT169" s="160"/>
      <c r="AU169" s="172"/>
      <c r="AV169" s="174"/>
      <c r="AW169" s="174"/>
      <c r="AX169" s="192"/>
      <c r="AY169" s="159"/>
      <c r="AZ169" s="159"/>
      <c r="BA169" s="159" t="s">
        <v>856</v>
      </c>
      <c r="BB169" s="173"/>
      <c r="BC169" s="172"/>
      <c r="BD169" s="159"/>
      <c r="BE169" s="159"/>
      <c r="BF169" s="172"/>
      <c r="BG169" s="159"/>
      <c r="BH169" s="159" t="s">
        <v>1766</v>
      </c>
      <c r="BI169" s="159" t="s">
        <v>904</v>
      </c>
      <c r="BJ169" s="173"/>
      <c r="BK169" s="172"/>
      <c r="BL169" s="252" t="s">
        <v>904</v>
      </c>
      <c r="BM169" s="172"/>
      <c r="BN169" s="172"/>
      <c r="BO169" s="159"/>
      <c r="BP169" s="173"/>
      <c r="BQ169" s="172"/>
      <c r="BR169" s="170" t="s">
        <v>904</v>
      </c>
      <c r="BT169" s="68"/>
      <c r="BU169" s="29"/>
      <c r="BV169" s="31"/>
    </row>
    <row r="170" spans="2:74" s="28" customFormat="1" ht="15" outlineLevel="5">
      <c r="B170" s="49" t="s">
        <v>1474</v>
      </c>
      <c r="C170" s="42"/>
      <c r="D170" s="46"/>
      <c r="F170" s="28" t="s">
        <v>1188</v>
      </c>
      <c r="J170" s="21">
        <f t="shared" si="12"/>
        <v>12</v>
      </c>
      <c r="K170" s="27"/>
      <c r="L170" s="171"/>
      <c r="M170" s="159"/>
      <c r="N170" s="159"/>
      <c r="O170" s="159"/>
      <c r="P170" s="159"/>
      <c r="Q170" s="172"/>
      <c r="R170" s="159" t="s">
        <v>1766</v>
      </c>
      <c r="S170" s="172"/>
      <c r="T170" s="172"/>
      <c r="U170" s="173"/>
      <c r="V170" s="172"/>
      <c r="W170" s="159" t="s">
        <v>1392</v>
      </c>
      <c r="X170" s="159" t="s">
        <v>1392</v>
      </c>
      <c r="Y170" s="159" t="s">
        <v>1392</v>
      </c>
      <c r="Z170" s="172"/>
      <c r="AA170" s="167" t="s">
        <v>1766</v>
      </c>
      <c r="AB170" s="210"/>
      <c r="AC170" s="224"/>
      <c r="AD170" s="212"/>
      <c r="AE170" s="167"/>
      <c r="AF170" s="172"/>
      <c r="AG170" s="159"/>
      <c r="AH170" s="159"/>
      <c r="AI170" s="173"/>
      <c r="AJ170" s="172"/>
      <c r="AK170" s="172"/>
      <c r="AL170" s="159"/>
      <c r="AM170" s="159"/>
      <c r="AN170" s="172"/>
      <c r="AO170" s="159"/>
      <c r="AP170" s="172"/>
      <c r="AQ170" s="173"/>
      <c r="AR170" s="172" t="s">
        <v>904</v>
      </c>
      <c r="AS170" s="160"/>
      <c r="AT170" s="160"/>
      <c r="AU170" s="172"/>
      <c r="AV170" s="174"/>
      <c r="AW170" s="174"/>
      <c r="AX170" s="192" t="s">
        <v>904</v>
      </c>
      <c r="AY170" s="159" t="s">
        <v>854</v>
      </c>
      <c r="AZ170" s="159"/>
      <c r="BA170" s="159" t="s">
        <v>854</v>
      </c>
      <c r="BB170" s="173"/>
      <c r="BC170" s="172"/>
      <c r="BD170" s="159"/>
      <c r="BE170" s="159"/>
      <c r="BF170" s="172"/>
      <c r="BG170" s="159"/>
      <c r="BH170" s="159" t="s">
        <v>1766</v>
      </c>
      <c r="BI170" s="159" t="s">
        <v>1766</v>
      </c>
      <c r="BJ170" s="173"/>
      <c r="BK170" s="172"/>
      <c r="BL170" s="241"/>
      <c r="BM170" s="172"/>
      <c r="BN170" s="172"/>
      <c r="BO170" s="159"/>
      <c r="BP170" s="173"/>
      <c r="BQ170" s="172"/>
      <c r="BR170" s="170" t="s">
        <v>1766</v>
      </c>
      <c r="BT170" s="68"/>
      <c r="BU170" s="29"/>
      <c r="BV170" s="31"/>
    </row>
    <row r="171" spans="2:74" ht="116.25" customHeight="1" outlineLevel="2">
      <c r="B171" s="50" t="s">
        <v>102</v>
      </c>
      <c r="C171" s="40" t="s">
        <v>125</v>
      </c>
      <c r="D171" s="44"/>
      <c r="E171" s="5"/>
      <c r="F171" s="5"/>
      <c r="G171" s="5"/>
      <c r="H171" s="5"/>
      <c r="I171" s="227">
        <f>J171/53</f>
        <v>0.32075471698113206</v>
      </c>
      <c r="J171" s="204">
        <f t="shared" si="12"/>
        <v>17</v>
      </c>
      <c r="K171" s="13"/>
      <c r="L171" s="88"/>
      <c r="M171" s="89"/>
      <c r="N171" s="89"/>
      <c r="O171" s="89"/>
      <c r="P171" s="89" t="s">
        <v>778</v>
      </c>
      <c r="Q171" s="91"/>
      <c r="R171" s="89" t="s">
        <v>356</v>
      </c>
      <c r="S171" s="91"/>
      <c r="T171" s="91"/>
      <c r="U171" s="109"/>
      <c r="V171" s="91"/>
      <c r="W171" s="89" t="s">
        <v>1393</v>
      </c>
      <c r="X171" s="89"/>
      <c r="Y171" s="89" t="s">
        <v>294</v>
      </c>
      <c r="Z171" s="91"/>
      <c r="AA171" s="77" t="s">
        <v>5</v>
      </c>
      <c r="AB171" s="206"/>
      <c r="AC171" s="220"/>
      <c r="AD171" s="213" t="s">
        <v>50</v>
      </c>
      <c r="AE171" s="89" t="s">
        <v>205</v>
      </c>
      <c r="AF171" s="91"/>
      <c r="AG171" s="89"/>
      <c r="AH171" s="89"/>
      <c r="AI171" s="109"/>
      <c r="AJ171" s="91"/>
      <c r="AK171" s="91"/>
      <c r="AL171" s="89" t="s">
        <v>339</v>
      </c>
      <c r="AM171" s="89" t="s">
        <v>550</v>
      </c>
      <c r="AN171" s="91"/>
      <c r="AO171" s="89"/>
      <c r="AP171" s="91"/>
      <c r="AQ171" s="109"/>
      <c r="AR171" s="91"/>
      <c r="AS171" s="90" t="s">
        <v>316</v>
      </c>
      <c r="AT171" s="90" t="s">
        <v>259</v>
      </c>
      <c r="AU171" s="91"/>
      <c r="AV171" s="92" t="s">
        <v>1054</v>
      </c>
      <c r="AW171" s="92"/>
      <c r="AX171" s="188"/>
      <c r="AY171" s="89" t="s">
        <v>909</v>
      </c>
      <c r="AZ171" s="89"/>
      <c r="BA171" s="89"/>
      <c r="BB171" s="109"/>
      <c r="BC171" s="91"/>
      <c r="BD171" s="89"/>
      <c r="BE171" s="89" t="s">
        <v>1514</v>
      </c>
      <c r="BF171" s="91"/>
      <c r="BG171" s="89"/>
      <c r="BH171" s="89" t="s">
        <v>823</v>
      </c>
      <c r="BI171" s="195"/>
      <c r="BJ171" s="109"/>
      <c r="BK171" s="91"/>
      <c r="BL171" s="234" t="s">
        <v>37</v>
      </c>
      <c r="BM171" s="91"/>
      <c r="BN171" s="91"/>
      <c r="BO171" s="89"/>
      <c r="BP171" s="109"/>
      <c r="BQ171" s="91"/>
      <c r="BR171" s="101" t="s">
        <v>616</v>
      </c>
      <c r="BT171" s="63" t="s">
        <v>1548</v>
      </c>
      <c r="BU171" s="29" t="s">
        <v>70</v>
      </c>
      <c r="BV171" s="31" t="s">
        <v>485</v>
      </c>
    </row>
    <row r="172" spans="2:74" ht="48" outlineLevel="3">
      <c r="B172" s="51" t="s">
        <v>1473</v>
      </c>
      <c r="C172" s="41"/>
      <c r="D172" s="45" t="s">
        <v>1198</v>
      </c>
      <c r="E172" s="6"/>
      <c r="F172" s="6"/>
      <c r="G172" s="6"/>
      <c r="H172" s="6"/>
      <c r="I172" s="6"/>
      <c r="J172" s="14">
        <f t="shared" si="12"/>
        <v>9</v>
      </c>
      <c r="K172" s="15"/>
      <c r="L172" s="117"/>
      <c r="M172" s="118"/>
      <c r="N172" s="118"/>
      <c r="O172" s="118"/>
      <c r="P172" s="118" t="s">
        <v>573</v>
      </c>
      <c r="Q172" s="119"/>
      <c r="R172" s="118" t="s">
        <v>357</v>
      </c>
      <c r="S172" s="119"/>
      <c r="T172" s="119"/>
      <c r="U172" s="120"/>
      <c r="V172" s="119"/>
      <c r="W172" s="118"/>
      <c r="X172" s="118"/>
      <c r="Y172" s="118"/>
      <c r="Z172" s="119"/>
      <c r="AA172" s="118" t="s">
        <v>4</v>
      </c>
      <c r="AB172" s="207"/>
      <c r="AC172" s="221"/>
      <c r="AD172" s="218"/>
      <c r="AE172" s="129" t="s">
        <v>904</v>
      </c>
      <c r="AF172" s="119"/>
      <c r="AG172" s="118"/>
      <c r="AH172" s="118"/>
      <c r="AI172" s="120"/>
      <c r="AJ172" s="119"/>
      <c r="AK172" s="119"/>
      <c r="AL172" s="118"/>
      <c r="AM172" s="118"/>
      <c r="AN172" s="119"/>
      <c r="AO172" s="118"/>
      <c r="AP172" s="119"/>
      <c r="AQ172" s="120"/>
      <c r="AR172" s="119"/>
      <c r="AS172" s="128"/>
      <c r="AT172" s="90"/>
      <c r="AU172" s="119"/>
      <c r="AV172" s="122"/>
      <c r="AW172" s="122"/>
      <c r="AX172" s="189"/>
      <c r="AY172" s="118" t="s">
        <v>1329</v>
      </c>
      <c r="AZ172" s="118"/>
      <c r="BA172" s="118"/>
      <c r="BB172" s="120"/>
      <c r="BC172" s="119"/>
      <c r="BD172" s="118"/>
      <c r="BE172" s="118" t="s">
        <v>159</v>
      </c>
      <c r="BF172" s="119"/>
      <c r="BG172" s="118"/>
      <c r="BH172" s="118" t="s">
        <v>170</v>
      </c>
      <c r="BI172" s="200" t="s">
        <v>979</v>
      </c>
      <c r="BJ172" s="120"/>
      <c r="BK172" s="119"/>
      <c r="BL172" s="239"/>
      <c r="BM172" s="119"/>
      <c r="BN172" s="119"/>
      <c r="BO172" s="118"/>
      <c r="BP172" s="120"/>
      <c r="BQ172" s="119"/>
      <c r="BR172" s="101" t="s">
        <v>1766</v>
      </c>
      <c r="BT172" s="65"/>
      <c r="BU172" s="29"/>
      <c r="BV172" s="31"/>
    </row>
    <row r="173" spans="2:74" s="28" customFormat="1" ht="72" outlineLevel="4">
      <c r="B173" s="51" t="s">
        <v>1473</v>
      </c>
      <c r="C173" s="42"/>
      <c r="D173" s="46"/>
      <c r="E173" s="20" t="s">
        <v>1199</v>
      </c>
      <c r="F173" s="20"/>
      <c r="G173" s="20"/>
      <c r="H173" s="20"/>
      <c r="I173" s="20"/>
      <c r="J173" s="21">
        <f t="shared" si="12"/>
        <v>19</v>
      </c>
      <c r="K173" s="22"/>
      <c r="L173" s="123"/>
      <c r="M173" s="89" t="s">
        <v>904</v>
      </c>
      <c r="N173" s="89" t="s">
        <v>840</v>
      </c>
      <c r="O173" s="89"/>
      <c r="P173" s="89" t="s">
        <v>904</v>
      </c>
      <c r="Q173" s="124"/>
      <c r="R173" s="89" t="s">
        <v>355</v>
      </c>
      <c r="S173" s="124"/>
      <c r="T173" s="124"/>
      <c r="U173" s="103"/>
      <c r="V173" s="124"/>
      <c r="W173" s="89" t="s">
        <v>1394</v>
      </c>
      <c r="X173" s="89" t="s">
        <v>1396</v>
      </c>
      <c r="Y173" s="89" t="s">
        <v>1399</v>
      </c>
      <c r="Z173" s="124"/>
      <c r="AA173" s="77" t="s">
        <v>515</v>
      </c>
      <c r="AB173" s="208"/>
      <c r="AC173" s="222"/>
      <c r="AD173" s="216" t="s">
        <v>904</v>
      </c>
      <c r="AE173" s="77" t="s">
        <v>491</v>
      </c>
      <c r="AF173" s="124"/>
      <c r="AG173" s="89"/>
      <c r="AH173" s="89"/>
      <c r="AI173" s="103"/>
      <c r="AJ173" s="124"/>
      <c r="AK173" s="124"/>
      <c r="AL173" s="89" t="s">
        <v>904</v>
      </c>
      <c r="AM173" s="89" t="s">
        <v>904</v>
      </c>
      <c r="AN173" s="124"/>
      <c r="AO173" s="89"/>
      <c r="AP173" s="124"/>
      <c r="AQ173" s="103"/>
      <c r="AR173" s="124"/>
      <c r="AS173" s="90"/>
      <c r="AT173" s="90" t="s">
        <v>904</v>
      </c>
      <c r="AU173" s="124"/>
      <c r="AV173" s="92"/>
      <c r="AW173" s="92"/>
      <c r="AX173" s="190" t="s">
        <v>904</v>
      </c>
      <c r="AY173" s="118" t="s">
        <v>1329</v>
      </c>
      <c r="AZ173" s="89"/>
      <c r="BA173" s="89"/>
      <c r="BB173" s="103"/>
      <c r="BC173" s="124"/>
      <c r="BD173" s="89"/>
      <c r="BE173" s="89"/>
      <c r="BF173" s="124"/>
      <c r="BG173" s="89"/>
      <c r="BH173" s="89" t="s">
        <v>1766</v>
      </c>
      <c r="BI173" s="195" t="s">
        <v>1432</v>
      </c>
      <c r="BJ173" s="103"/>
      <c r="BK173" s="124"/>
      <c r="BL173" s="251" t="s">
        <v>904</v>
      </c>
      <c r="BM173" s="124"/>
      <c r="BN173" s="124"/>
      <c r="BO173" s="89"/>
      <c r="BP173" s="103"/>
      <c r="BQ173" s="124"/>
      <c r="BR173" s="101" t="s">
        <v>904</v>
      </c>
      <c r="BT173" s="66"/>
      <c r="BU173" s="29"/>
      <c r="BV173" s="31"/>
    </row>
    <row r="174" spans="2:74" s="28" customFormat="1" ht="60" outlineLevel="4">
      <c r="B174" s="51" t="s">
        <v>1473</v>
      </c>
      <c r="C174" s="42"/>
      <c r="D174" s="46"/>
      <c r="E174" s="28" t="s">
        <v>1200</v>
      </c>
      <c r="J174" s="21">
        <f t="shared" si="12"/>
        <v>22</v>
      </c>
      <c r="K174" s="27"/>
      <c r="L174" s="123"/>
      <c r="M174" s="89" t="s">
        <v>904</v>
      </c>
      <c r="N174" s="89" t="s">
        <v>841</v>
      </c>
      <c r="O174" s="89"/>
      <c r="P174" s="89" t="s">
        <v>904</v>
      </c>
      <c r="Q174" s="124"/>
      <c r="R174" s="89" t="s">
        <v>362</v>
      </c>
      <c r="S174" s="124"/>
      <c r="T174" s="124"/>
      <c r="U174" s="103"/>
      <c r="V174" s="124"/>
      <c r="W174" s="89">
        <v>11000</v>
      </c>
      <c r="X174" s="89" t="s">
        <v>1397</v>
      </c>
      <c r="Y174" s="89" t="s">
        <v>1400</v>
      </c>
      <c r="Z174" s="124"/>
      <c r="AA174" s="77" t="s">
        <v>1</v>
      </c>
      <c r="AB174" s="208"/>
      <c r="AC174" s="222"/>
      <c r="AD174" s="216" t="s">
        <v>904</v>
      </c>
      <c r="AE174" s="77" t="s">
        <v>490</v>
      </c>
      <c r="AF174" s="124"/>
      <c r="AG174" s="89"/>
      <c r="AH174" s="89">
        <v>400</v>
      </c>
      <c r="AI174" s="103"/>
      <c r="AJ174" s="124"/>
      <c r="AK174" s="124"/>
      <c r="AL174" s="89" t="s">
        <v>904</v>
      </c>
      <c r="AM174" s="89" t="s">
        <v>470</v>
      </c>
      <c r="AN174" s="124"/>
      <c r="AO174" s="89"/>
      <c r="AP174" s="124"/>
      <c r="AQ174" s="103"/>
      <c r="AR174" s="124"/>
      <c r="AS174" s="90" t="s">
        <v>904</v>
      </c>
      <c r="AT174" s="90" t="s">
        <v>904</v>
      </c>
      <c r="AU174" s="124"/>
      <c r="AV174" s="92"/>
      <c r="AW174" s="92"/>
      <c r="AX174" s="190" t="s">
        <v>904</v>
      </c>
      <c r="AY174" s="118" t="s">
        <v>1329</v>
      </c>
      <c r="AZ174" s="89"/>
      <c r="BA174" s="89"/>
      <c r="BB174" s="103"/>
      <c r="BC174" s="124"/>
      <c r="BD174" s="89"/>
      <c r="BE174" s="89"/>
      <c r="BF174" s="124"/>
      <c r="BG174" s="89"/>
      <c r="BH174" s="89" t="s">
        <v>904</v>
      </c>
      <c r="BI174" s="195" t="s">
        <v>1432</v>
      </c>
      <c r="BJ174" s="103"/>
      <c r="BK174" s="124"/>
      <c r="BL174" s="251" t="s">
        <v>904</v>
      </c>
      <c r="BM174" s="124"/>
      <c r="BN174" s="124"/>
      <c r="BO174" s="89">
        <v>17</v>
      </c>
      <c r="BP174" s="103"/>
      <c r="BQ174" s="124"/>
      <c r="BR174" s="101" t="s">
        <v>904</v>
      </c>
      <c r="BT174" s="66"/>
      <c r="BU174" s="29"/>
      <c r="BV174" s="31"/>
    </row>
    <row r="175" spans="2:74" s="28" customFormat="1" ht="36" outlineLevel="5">
      <c r="B175" s="51" t="s">
        <v>1473</v>
      </c>
      <c r="C175" s="42"/>
      <c r="D175" s="46"/>
      <c r="F175" s="28" t="s">
        <v>1201</v>
      </c>
      <c r="J175" s="21">
        <f t="shared" si="12"/>
        <v>16</v>
      </c>
      <c r="K175" s="27"/>
      <c r="L175" s="123"/>
      <c r="M175" s="89"/>
      <c r="N175" s="89" t="s">
        <v>842</v>
      </c>
      <c r="O175" s="89"/>
      <c r="P175" s="89" t="s">
        <v>904</v>
      </c>
      <c r="Q175" s="124"/>
      <c r="R175" s="89" t="s">
        <v>363</v>
      </c>
      <c r="S175" s="124"/>
      <c r="T175" s="124"/>
      <c r="U175" s="103"/>
      <c r="V175" s="124"/>
      <c r="W175" s="89" t="s">
        <v>1393</v>
      </c>
      <c r="X175" s="89" t="s">
        <v>1398</v>
      </c>
      <c r="Y175" s="89"/>
      <c r="Z175" s="124"/>
      <c r="AA175" s="77" t="s">
        <v>2</v>
      </c>
      <c r="AB175" s="208"/>
      <c r="AC175" s="222"/>
      <c r="AD175" s="216"/>
      <c r="AE175" s="77"/>
      <c r="AF175" s="124"/>
      <c r="AG175" s="89"/>
      <c r="AH175" s="89">
        <v>174</v>
      </c>
      <c r="AI175" s="103"/>
      <c r="AJ175" s="124"/>
      <c r="AK175" s="124"/>
      <c r="AL175" s="89"/>
      <c r="AM175" s="89"/>
      <c r="AN175" s="124"/>
      <c r="AO175" s="89"/>
      <c r="AP175" s="124"/>
      <c r="AQ175" s="103"/>
      <c r="AR175" s="124"/>
      <c r="AS175" s="90" t="s">
        <v>904</v>
      </c>
      <c r="AT175" s="90" t="s">
        <v>904</v>
      </c>
      <c r="AU175" s="124"/>
      <c r="AV175" s="92"/>
      <c r="AW175" s="92"/>
      <c r="AX175" s="190" t="s">
        <v>904</v>
      </c>
      <c r="AY175" s="118" t="s">
        <v>1329</v>
      </c>
      <c r="AZ175" s="89"/>
      <c r="BA175" s="130" t="s">
        <v>883</v>
      </c>
      <c r="BB175" s="103"/>
      <c r="BC175" s="124"/>
      <c r="BD175" s="89"/>
      <c r="BE175" s="89"/>
      <c r="BF175" s="124"/>
      <c r="BG175" s="89"/>
      <c r="BH175" s="89" t="s">
        <v>904</v>
      </c>
      <c r="BI175" s="195" t="s">
        <v>1432</v>
      </c>
      <c r="BJ175" s="103"/>
      <c r="BK175" s="124"/>
      <c r="BL175" s="251" t="s">
        <v>904</v>
      </c>
      <c r="BM175" s="124"/>
      <c r="BN175" s="124"/>
      <c r="BO175" s="89"/>
      <c r="BP175" s="103"/>
      <c r="BQ175" s="124"/>
      <c r="BR175" s="101" t="s">
        <v>904</v>
      </c>
      <c r="BT175" s="66"/>
      <c r="BU175" s="29"/>
      <c r="BV175" s="31"/>
    </row>
    <row r="176" spans="2:74" s="28" customFormat="1" ht="24" outlineLevel="5">
      <c r="B176" s="51" t="s">
        <v>1473</v>
      </c>
      <c r="C176" s="42"/>
      <c r="D176" s="46"/>
      <c r="F176" s="28" t="s">
        <v>1202</v>
      </c>
      <c r="J176" s="21">
        <f t="shared" si="12"/>
        <v>14</v>
      </c>
      <c r="K176" s="27"/>
      <c r="L176" s="123"/>
      <c r="M176" s="89"/>
      <c r="N176" s="89"/>
      <c r="O176" s="89"/>
      <c r="P176" s="89" t="s">
        <v>904</v>
      </c>
      <c r="Q176" s="124"/>
      <c r="R176" s="89" t="s">
        <v>357</v>
      </c>
      <c r="S176" s="124"/>
      <c r="T176" s="124"/>
      <c r="U176" s="103"/>
      <c r="V176" s="124"/>
      <c r="W176" s="89" t="s">
        <v>1393</v>
      </c>
      <c r="X176" s="89" t="s">
        <v>1398</v>
      </c>
      <c r="Y176" s="89"/>
      <c r="Z176" s="124"/>
      <c r="AA176" s="77" t="s">
        <v>2</v>
      </c>
      <c r="AB176" s="208"/>
      <c r="AC176" s="222"/>
      <c r="AD176" s="216"/>
      <c r="AE176" s="77"/>
      <c r="AF176" s="124"/>
      <c r="AG176" s="89"/>
      <c r="AH176" s="89"/>
      <c r="AI176" s="103"/>
      <c r="AJ176" s="124"/>
      <c r="AK176" s="124"/>
      <c r="AL176" s="89"/>
      <c r="AM176" s="89"/>
      <c r="AN176" s="124"/>
      <c r="AO176" s="89"/>
      <c r="AP176" s="124"/>
      <c r="AQ176" s="103"/>
      <c r="AR176" s="124"/>
      <c r="AS176" s="90" t="s">
        <v>904</v>
      </c>
      <c r="AT176" s="90" t="s">
        <v>904</v>
      </c>
      <c r="AU176" s="124"/>
      <c r="AV176" s="92"/>
      <c r="AW176" s="92"/>
      <c r="AX176" s="190" t="s">
        <v>904</v>
      </c>
      <c r="AY176" s="118" t="s">
        <v>1329</v>
      </c>
      <c r="AZ176" s="89"/>
      <c r="BA176" s="89" t="s">
        <v>856</v>
      </c>
      <c r="BB176" s="103"/>
      <c r="BC176" s="124"/>
      <c r="BD176" s="89"/>
      <c r="BE176" s="89"/>
      <c r="BF176" s="124"/>
      <c r="BG176" s="89"/>
      <c r="BH176" s="89" t="s">
        <v>904</v>
      </c>
      <c r="BI176" s="195" t="s">
        <v>1432</v>
      </c>
      <c r="BJ176" s="103"/>
      <c r="BK176" s="124"/>
      <c r="BL176" s="251" t="s">
        <v>904</v>
      </c>
      <c r="BM176" s="124"/>
      <c r="BN176" s="124"/>
      <c r="BO176" s="89"/>
      <c r="BP176" s="103"/>
      <c r="BQ176" s="124"/>
      <c r="BR176" s="101" t="s">
        <v>904</v>
      </c>
      <c r="BT176" s="66"/>
      <c r="BU176" s="29"/>
      <c r="BV176" s="31"/>
    </row>
    <row r="177" spans="2:74" s="28" customFormat="1" ht="36" outlineLevel="4">
      <c r="B177" s="51" t="s">
        <v>1473</v>
      </c>
      <c r="C177" s="42"/>
      <c r="D177" s="46"/>
      <c r="E177" s="28" t="s">
        <v>1203</v>
      </c>
      <c r="J177" s="21">
        <f t="shared" si="12"/>
        <v>17</v>
      </c>
      <c r="K177" s="27"/>
      <c r="L177" s="123"/>
      <c r="M177" s="89"/>
      <c r="N177" s="89" t="s">
        <v>843</v>
      </c>
      <c r="O177" s="89"/>
      <c r="P177" s="89" t="s">
        <v>904</v>
      </c>
      <c r="Q177" s="124"/>
      <c r="R177" s="89" t="s">
        <v>364</v>
      </c>
      <c r="S177" s="124"/>
      <c r="T177" s="124"/>
      <c r="U177" s="103"/>
      <c r="V177" s="124"/>
      <c r="W177" s="89"/>
      <c r="X177" s="89"/>
      <c r="Y177" s="89"/>
      <c r="Z177" s="124"/>
      <c r="AA177" s="77" t="s">
        <v>516</v>
      </c>
      <c r="AB177" s="208"/>
      <c r="AC177" s="222" t="s">
        <v>1092</v>
      </c>
      <c r="AD177" s="216" t="s">
        <v>904</v>
      </c>
      <c r="AE177" s="77" t="s">
        <v>492</v>
      </c>
      <c r="AF177" s="124"/>
      <c r="AG177" s="89"/>
      <c r="AH177" s="89" t="s">
        <v>726</v>
      </c>
      <c r="AI177" s="103"/>
      <c r="AJ177" s="124"/>
      <c r="AK177" s="124"/>
      <c r="AL177" s="89"/>
      <c r="AM177" s="89" t="s">
        <v>904</v>
      </c>
      <c r="AN177" s="124"/>
      <c r="AO177" s="89"/>
      <c r="AP177" s="124"/>
      <c r="AQ177" s="103"/>
      <c r="AR177" s="124"/>
      <c r="AS177" s="90"/>
      <c r="AT177" s="90" t="s">
        <v>904</v>
      </c>
      <c r="AU177" s="124"/>
      <c r="AV177" s="92"/>
      <c r="AW177" s="92"/>
      <c r="AX177" s="190"/>
      <c r="AY177" s="118" t="s">
        <v>1329</v>
      </c>
      <c r="AZ177" s="89"/>
      <c r="BA177" s="89" t="s">
        <v>856</v>
      </c>
      <c r="BB177" s="103"/>
      <c r="BC177" s="124"/>
      <c r="BD177" s="89"/>
      <c r="BE177" s="89"/>
      <c r="BF177" s="124"/>
      <c r="BG177" s="89"/>
      <c r="BH177" s="89" t="s">
        <v>171</v>
      </c>
      <c r="BI177" s="195" t="s">
        <v>1432</v>
      </c>
      <c r="BJ177" s="103"/>
      <c r="BK177" s="124"/>
      <c r="BL177" s="251" t="s">
        <v>904</v>
      </c>
      <c r="BM177" s="124"/>
      <c r="BN177" s="124"/>
      <c r="BO177" s="89" t="s">
        <v>1119</v>
      </c>
      <c r="BP177" s="103"/>
      <c r="BQ177" s="124"/>
      <c r="BR177" s="101" t="s">
        <v>904</v>
      </c>
      <c r="BT177" s="66"/>
      <c r="BU177" s="29"/>
      <c r="BV177" s="31"/>
    </row>
    <row r="178" spans="2:74" s="28" customFormat="1" ht="15" outlineLevel="4">
      <c r="B178" s="51" t="s">
        <v>1473</v>
      </c>
      <c r="C178" s="42"/>
      <c r="D178" s="46"/>
      <c r="E178" s="28" t="s">
        <v>1204</v>
      </c>
      <c r="J178" s="21">
        <f t="shared" si="12"/>
        <v>7</v>
      </c>
      <c r="K178" s="27"/>
      <c r="L178" s="123"/>
      <c r="M178" s="89"/>
      <c r="N178" s="89"/>
      <c r="O178" s="89"/>
      <c r="P178" s="89" t="s">
        <v>904</v>
      </c>
      <c r="Q178" s="124"/>
      <c r="R178" s="89"/>
      <c r="S178" s="124"/>
      <c r="T178" s="124"/>
      <c r="U178" s="103"/>
      <c r="V178" s="124"/>
      <c r="W178" s="89"/>
      <c r="X178" s="89"/>
      <c r="Y178" s="89" t="s">
        <v>295</v>
      </c>
      <c r="Z178" s="124"/>
      <c r="AA178" s="77"/>
      <c r="AB178" s="208"/>
      <c r="AC178" s="222"/>
      <c r="AD178" s="216"/>
      <c r="AE178" s="77" t="s">
        <v>904</v>
      </c>
      <c r="AF178" s="124"/>
      <c r="AG178" s="89"/>
      <c r="AH178" s="89"/>
      <c r="AI178" s="103"/>
      <c r="AJ178" s="124"/>
      <c r="AK178" s="124"/>
      <c r="AL178" s="89"/>
      <c r="AM178" s="89"/>
      <c r="AN178" s="124"/>
      <c r="AO178" s="89"/>
      <c r="AP178" s="124"/>
      <c r="AQ178" s="103"/>
      <c r="AR178" s="124"/>
      <c r="AS178" s="90"/>
      <c r="AT178" s="90"/>
      <c r="AU178" s="124"/>
      <c r="AV178" s="92"/>
      <c r="AW178" s="92"/>
      <c r="AX178" s="190"/>
      <c r="AY178" s="118" t="s">
        <v>1329</v>
      </c>
      <c r="AZ178" s="89"/>
      <c r="BA178" s="89" t="s">
        <v>856</v>
      </c>
      <c r="BB178" s="103"/>
      <c r="BC178" s="124"/>
      <c r="BD178" s="89"/>
      <c r="BE178" s="89"/>
      <c r="BF178" s="124"/>
      <c r="BG178" s="89"/>
      <c r="BH178" s="89" t="s">
        <v>1390</v>
      </c>
      <c r="BI178" s="195" t="s">
        <v>1390</v>
      </c>
      <c r="BJ178" s="103"/>
      <c r="BK178" s="124"/>
      <c r="BL178" s="243"/>
      <c r="BM178" s="124"/>
      <c r="BN178" s="124"/>
      <c r="BO178" s="89"/>
      <c r="BP178" s="103"/>
      <c r="BQ178" s="124"/>
      <c r="BR178" s="101"/>
      <c r="BT178" s="66"/>
      <c r="BU178" s="29"/>
      <c r="BV178" s="31"/>
    </row>
    <row r="179" spans="2:74" s="28" customFormat="1" ht="15" outlineLevel="5">
      <c r="B179" s="51" t="s">
        <v>1473</v>
      </c>
      <c r="C179" s="42"/>
      <c r="D179" s="46"/>
      <c r="F179" s="28" t="s">
        <v>1205</v>
      </c>
      <c r="J179" s="21">
        <f t="shared" si="12"/>
        <v>20</v>
      </c>
      <c r="K179" s="27"/>
      <c r="L179" s="123"/>
      <c r="M179" s="89"/>
      <c r="N179" s="89" t="s">
        <v>1680</v>
      </c>
      <c r="O179" s="89"/>
      <c r="P179" s="89" t="s">
        <v>904</v>
      </c>
      <c r="Q179" s="124"/>
      <c r="R179" s="89" t="s">
        <v>366</v>
      </c>
      <c r="S179" s="124"/>
      <c r="T179" s="124"/>
      <c r="U179" s="103"/>
      <c r="V179" s="124"/>
      <c r="W179" s="89" t="s">
        <v>1395</v>
      </c>
      <c r="X179" s="89" t="s">
        <v>1395</v>
      </c>
      <c r="Y179" s="89" t="s">
        <v>1395</v>
      </c>
      <c r="Z179" s="124"/>
      <c r="AA179" s="77" t="s">
        <v>517</v>
      </c>
      <c r="AB179" s="208"/>
      <c r="AC179" s="222"/>
      <c r="AD179" s="216"/>
      <c r="AE179" s="77" t="s">
        <v>904</v>
      </c>
      <c r="AF179" s="124"/>
      <c r="AG179" s="89"/>
      <c r="AH179" s="89">
        <v>25</v>
      </c>
      <c r="AI179" s="103"/>
      <c r="AJ179" s="124"/>
      <c r="AK179" s="124"/>
      <c r="AL179" s="89" t="s">
        <v>904</v>
      </c>
      <c r="AM179" s="89" t="s">
        <v>904</v>
      </c>
      <c r="AN179" s="124"/>
      <c r="AO179" s="89"/>
      <c r="AP179" s="124"/>
      <c r="AQ179" s="103"/>
      <c r="AR179" s="124"/>
      <c r="AS179" s="90" t="s">
        <v>904</v>
      </c>
      <c r="AT179" s="90" t="s">
        <v>904</v>
      </c>
      <c r="AU179" s="124"/>
      <c r="AV179" s="92"/>
      <c r="AW179" s="92"/>
      <c r="AX179" s="190"/>
      <c r="AY179" s="118" t="s">
        <v>1329</v>
      </c>
      <c r="AZ179" s="89"/>
      <c r="BA179" s="89" t="s">
        <v>856</v>
      </c>
      <c r="BB179" s="103"/>
      <c r="BC179" s="124"/>
      <c r="BD179" s="89"/>
      <c r="BE179" s="89"/>
      <c r="BF179" s="124"/>
      <c r="BG179" s="89"/>
      <c r="BH179" s="89" t="s">
        <v>904</v>
      </c>
      <c r="BI179" s="195" t="s">
        <v>904</v>
      </c>
      <c r="BJ179" s="103"/>
      <c r="BK179" s="124"/>
      <c r="BL179" s="251" t="s">
        <v>904</v>
      </c>
      <c r="BM179" s="124"/>
      <c r="BN179" s="124"/>
      <c r="BO179" s="89">
        <v>10</v>
      </c>
      <c r="BP179" s="103"/>
      <c r="BQ179" s="124"/>
      <c r="BR179" s="101" t="s">
        <v>904</v>
      </c>
      <c r="BT179" s="66"/>
      <c r="BU179" s="29"/>
      <c r="BV179" s="31"/>
    </row>
    <row r="180" spans="2:74" s="28" customFormat="1" ht="15" outlineLevel="5">
      <c r="B180" s="51" t="s">
        <v>1473</v>
      </c>
      <c r="C180" s="42"/>
      <c r="D180" s="46"/>
      <c r="F180" s="28" t="s">
        <v>1206</v>
      </c>
      <c r="J180" s="21">
        <f t="shared" si="12"/>
        <v>14</v>
      </c>
      <c r="K180" s="27"/>
      <c r="L180" s="123"/>
      <c r="M180" s="89"/>
      <c r="N180" s="89" t="s">
        <v>1680</v>
      </c>
      <c r="O180" s="89"/>
      <c r="P180" s="89" t="s">
        <v>904</v>
      </c>
      <c r="Q180" s="124"/>
      <c r="R180" s="89" t="s">
        <v>365</v>
      </c>
      <c r="S180" s="124"/>
      <c r="T180" s="124"/>
      <c r="U180" s="103"/>
      <c r="V180" s="124"/>
      <c r="W180" s="89" t="s">
        <v>865</v>
      </c>
      <c r="X180" s="89" t="s">
        <v>865</v>
      </c>
      <c r="Y180" s="89" t="s">
        <v>865</v>
      </c>
      <c r="Z180" s="124"/>
      <c r="AA180" s="77" t="s">
        <v>865</v>
      </c>
      <c r="AB180" s="208"/>
      <c r="AC180" s="222"/>
      <c r="AD180" s="216"/>
      <c r="AE180" s="77"/>
      <c r="AF180" s="124"/>
      <c r="AG180" s="89"/>
      <c r="AH180" s="89"/>
      <c r="AI180" s="103"/>
      <c r="AJ180" s="124"/>
      <c r="AK180" s="124"/>
      <c r="AL180" s="89"/>
      <c r="AM180" s="89"/>
      <c r="AN180" s="124"/>
      <c r="AO180" s="89"/>
      <c r="AP180" s="124"/>
      <c r="AQ180" s="103"/>
      <c r="AR180" s="124"/>
      <c r="AS180" s="90" t="s">
        <v>904</v>
      </c>
      <c r="AT180" s="90" t="s">
        <v>904</v>
      </c>
      <c r="AU180" s="124"/>
      <c r="AV180" s="92"/>
      <c r="AW180" s="92"/>
      <c r="AX180" s="190"/>
      <c r="AY180" s="118" t="s">
        <v>1329</v>
      </c>
      <c r="AZ180" s="89"/>
      <c r="BA180" s="89" t="s">
        <v>856</v>
      </c>
      <c r="BB180" s="103"/>
      <c r="BC180" s="124"/>
      <c r="BD180" s="89"/>
      <c r="BE180" s="89"/>
      <c r="BF180" s="124"/>
      <c r="BG180" s="89"/>
      <c r="BH180" s="89" t="s">
        <v>1766</v>
      </c>
      <c r="BI180" s="195" t="s">
        <v>1766</v>
      </c>
      <c r="BJ180" s="103"/>
      <c r="BK180" s="124"/>
      <c r="BL180" s="243"/>
      <c r="BM180" s="124"/>
      <c r="BN180" s="124"/>
      <c r="BO180" s="89"/>
      <c r="BP180" s="103"/>
      <c r="BQ180" s="124"/>
      <c r="BR180" s="101" t="s">
        <v>904</v>
      </c>
      <c r="BT180" s="66"/>
      <c r="BU180" s="29"/>
      <c r="BV180" s="31"/>
    </row>
    <row r="181" spans="2:74" s="28" customFormat="1" ht="15" outlineLevel="5">
      <c r="B181" s="51" t="s">
        <v>1473</v>
      </c>
      <c r="C181" s="42"/>
      <c r="D181" s="46"/>
      <c r="F181" s="28" t="s">
        <v>1207</v>
      </c>
      <c r="J181" s="21">
        <f t="shared" si="12"/>
        <v>14</v>
      </c>
      <c r="K181" s="27"/>
      <c r="L181" s="123"/>
      <c r="M181" s="89"/>
      <c r="N181" s="89" t="s">
        <v>1680</v>
      </c>
      <c r="O181" s="89"/>
      <c r="P181" s="89" t="s">
        <v>904</v>
      </c>
      <c r="Q181" s="124"/>
      <c r="R181" s="89" t="s">
        <v>1766</v>
      </c>
      <c r="S181" s="124"/>
      <c r="T181" s="124"/>
      <c r="U181" s="103"/>
      <c r="V181" s="124"/>
      <c r="W181" s="89" t="s">
        <v>865</v>
      </c>
      <c r="X181" s="89" t="s">
        <v>865</v>
      </c>
      <c r="Y181" s="89" t="s">
        <v>865</v>
      </c>
      <c r="Z181" s="124"/>
      <c r="AA181" s="77" t="s">
        <v>865</v>
      </c>
      <c r="AB181" s="208"/>
      <c r="AC181" s="222" t="s">
        <v>1093</v>
      </c>
      <c r="AD181" s="216"/>
      <c r="AE181" s="77"/>
      <c r="AF181" s="124"/>
      <c r="AG181" s="89"/>
      <c r="AH181" s="89"/>
      <c r="AI181" s="103"/>
      <c r="AJ181" s="124"/>
      <c r="AK181" s="124"/>
      <c r="AL181" s="89"/>
      <c r="AM181" s="89"/>
      <c r="AN181" s="124"/>
      <c r="AO181" s="89"/>
      <c r="AP181" s="124"/>
      <c r="AQ181" s="103"/>
      <c r="AR181" s="124"/>
      <c r="AS181" s="90"/>
      <c r="AT181" s="90" t="s">
        <v>904</v>
      </c>
      <c r="AU181" s="124"/>
      <c r="AV181" s="92"/>
      <c r="AW181" s="92"/>
      <c r="AX181" s="190"/>
      <c r="AY181" s="118" t="s">
        <v>1329</v>
      </c>
      <c r="AZ181" s="89"/>
      <c r="BA181" s="89" t="s">
        <v>856</v>
      </c>
      <c r="BB181" s="103"/>
      <c r="BC181" s="124"/>
      <c r="BD181" s="89"/>
      <c r="BE181" s="89"/>
      <c r="BF181" s="124"/>
      <c r="BG181" s="89"/>
      <c r="BH181" s="89" t="s">
        <v>1766</v>
      </c>
      <c r="BI181" s="195" t="s">
        <v>1766</v>
      </c>
      <c r="BJ181" s="103"/>
      <c r="BK181" s="124"/>
      <c r="BL181" s="243"/>
      <c r="BM181" s="124"/>
      <c r="BN181" s="124"/>
      <c r="BO181" s="89"/>
      <c r="BP181" s="103"/>
      <c r="BQ181" s="124"/>
      <c r="BR181" s="101" t="s">
        <v>904</v>
      </c>
      <c r="BT181" s="66"/>
      <c r="BU181" s="29"/>
      <c r="BV181" s="31"/>
    </row>
    <row r="182" spans="2:74" s="28" customFormat="1" ht="15" outlineLevel="5">
      <c r="B182" s="51" t="s">
        <v>1473</v>
      </c>
      <c r="C182" s="42"/>
      <c r="D182" s="46"/>
      <c r="F182" s="28" t="s">
        <v>1208</v>
      </c>
      <c r="J182" s="21">
        <f t="shared" si="12"/>
        <v>15</v>
      </c>
      <c r="K182" s="27"/>
      <c r="L182" s="123"/>
      <c r="M182" s="89"/>
      <c r="N182" s="89" t="s">
        <v>1680</v>
      </c>
      <c r="O182" s="89"/>
      <c r="P182" s="89" t="s">
        <v>904</v>
      </c>
      <c r="Q182" s="124"/>
      <c r="R182" s="89" t="s">
        <v>1766</v>
      </c>
      <c r="S182" s="124"/>
      <c r="T182" s="124"/>
      <c r="U182" s="103"/>
      <c r="V182" s="124"/>
      <c r="W182" s="89" t="s">
        <v>865</v>
      </c>
      <c r="X182" s="89" t="s">
        <v>865</v>
      </c>
      <c r="Y182" s="89" t="s">
        <v>865</v>
      </c>
      <c r="Z182" s="124"/>
      <c r="AA182" s="77" t="s">
        <v>865</v>
      </c>
      <c r="AB182" s="208"/>
      <c r="AC182" s="222" t="s">
        <v>1094</v>
      </c>
      <c r="AD182" s="216"/>
      <c r="AE182" s="77"/>
      <c r="AF182" s="124"/>
      <c r="AG182" s="89"/>
      <c r="AH182" s="89">
        <v>6</v>
      </c>
      <c r="AI182" s="103"/>
      <c r="AJ182" s="124"/>
      <c r="AK182" s="124"/>
      <c r="AL182" s="89"/>
      <c r="AM182" s="89"/>
      <c r="AN182" s="124"/>
      <c r="AO182" s="89"/>
      <c r="AP182" s="124"/>
      <c r="AQ182" s="103"/>
      <c r="AR182" s="124"/>
      <c r="AS182" s="90"/>
      <c r="AT182" s="90" t="s">
        <v>904</v>
      </c>
      <c r="AU182" s="124"/>
      <c r="AV182" s="92"/>
      <c r="AW182" s="92"/>
      <c r="AX182" s="190"/>
      <c r="AY182" s="118" t="s">
        <v>1329</v>
      </c>
      <c r="AZ182" s="89"/>
      <c r="BA182" s="130" t="s">
        <v>883</v>
      </c>
      <c r="BB182" s="103"/>
      <c r="BC182" s="124"/>
      <c r="BD182" s="89"/>
      <c r="BE182" s="89"/>
      <c r="BF182" s="124"/>
      <c r="BG182" s="89"/>
      <c r="BH182" s="89" t="s">
        <v>1766</v>
      </c>
      <c r="BI182" s="195" t="s">
        <v>1766</v>
      </c>
      <c r="BJ182" s="103"/>
      <c r="BK182" s="124"/>
      <c r="BL182" s="243"/>
      <c r="BM182" s="124"/>
      <c r="BN182" s="124"/>
      <c r="BO182" s="89"/>
      <c r="BP182" s="103"/>
      <c r="BQ182" s="124"/>
      <c r="BR182" s="101" t="s">
        <v>904</v>
      </c>
      <c r="BT182" s="66"/>
      <c r="BU182" s="29"/>
      <c r="BV182" s="31"/>
    </row>
    <row r="183" spans="2:74" ht="48" outlineLevel="3">
      <c r="B183" s="51" t="s">
        <v>1473</v>
      </c>
      <c r="C183" s="41"/>
      <c r="D183" s="45" t="s">
        <v>1192</v>
      </c>
      <c r="E183" s="6"/>
      <c r="F183" s="6"/>
      <c r="G183" s="6"/>
      <c r="H183" s="6"/>
      <c r="I183" s="6"/>
      <c r="J183" s="14">
        <f t="shared" si="12"/>
        <v>5</v>
      </c>
      <c r="K183" s="15"/>
      <c r="L183" s="117"/>
      <c r="M183" s="118"/>
      <c r="N183" s="118"/>
      <c r="O183" s="118"/>
      <c r="P183" s="118"/>
      <c r="Q183" s="119"/>
      <c r="R183" s="118" t="s">
        <v>358</v>
      </c>
      <c r="S183" s="119"/>
      <c r="T183" s="119"/>
      <c r="U183" s="120"/>
      <c r="V183" s="119"/>
      <c r="W183" s="118"/>
      <c r="X183" s="118"/>
      <c r="Y183" s="118"/>
      <c r="Z183" s="119"/>
      <c r="AA183" s="118"/>
      <c r="AB183" s="207"/>
      <c r="AC183" s="221"/>
      <c r="AD183" s="218"/>
      <c r="AE183" s="129"/>
      <c r="AF183" s="119"/>
      <c r="AG183" s="118"/>
      <c r="AH183" s="118"/>
      <c r="AI183" s="120"/>
      <c r="AJ183" s="119"/>
      <c r="AK183" s="119"/>
      <c r="AL183" s="118"/>
      <c r="AM183" s="118"/>
      <c r="AN183" s="119"/>
      <c r="AO183" s="118"/>
      <c r="AP183" s="119"/>
      <c r="AQ183" s="120"/>
      <c r="AR183" s="119"/>
      <c r="AS183" s="128"/>
      <c r="AT183" s="90"/>
      <c r="AU183" s="119"/>
      <c r="AV183" s="122"/>
      <c r="AW183" s="122"/>
      <c r="AX183" s="189"/>
      <c r="AY183" s="118" t="s">
        <v>1329</v>
      </c>
      <c r="AZ183" s="118"/>
      <c r="BA183" s="118"/>
      <c r="BB183" s="120"/>
      <c r="BC183" s="119"/>
      <c r="BD183" s="118"/>
      <c r="BE183" s="118" t="s">
        <v>159</v>
      </c>
      <c r="BF183" s="119"/>
      <c r="BG183" s="118"/>
      <c r="BH183" s="118"/>
      <c r="BI183" s="197" t="s">
        <v>1432</v>
      </c>
      <c r="BJ183" s="120"/>
      <c r="BK183" s="119"/>
      <c r="BL183" s="239"/>
      <c r="BM183" s="119"/>
      <c r="BN183" s="119"/>
      <c r="BO183" s="118"/>
      <c r="BP183" s="120"/>
      <c r="BQ183" s="119"/>
      <c r="BR183" s="101" t="s">
        <v>1390</v>
      </c>
      <c r="BT183" s="65"/>
      <c r="BU183" s="29"/>
      <c r="BV183" s="31"/>
    </row>
    <row r="184" spans="2:74" s="28" customFormat="1" ht="36" outlineLevel="4">
      <c r="B184" s="51" t="s">
        <v>1473</v>
      </c>
      <c r="C184" s="42"/>
      <c r="D184" s="46"/>
      <c r="E184" s="20" t="s">
        <v>1209</v>
      </c>
      <c r="F184" s="20"/>
      <c r="G184" s="20"/>
      <c r="H184" s="20"/>
      <c r="I184" s="20"/>
      <c r="J184" s="21">
        <f t="shared" si="12"/>
        <v>20</v>
      </c>
      <c r="K184" s="22"/>
      <c r="L184" s="123"/>
      <c r="M184" s="89"/>
      <c r="N184" s="89" t="s">
        <v>1233</v>
      </c>
      <c r="O184" s="89"/>
      <c r="P184" s="89" t="s">
        <v>779</v>
      </c>
      <c r="Q184" s="124"/>
      <c r="R184" s="89" t="s">
        <v>1704</v>
      </c>
      <c r="S184" s="124"/>
      <c r="T184" s="124"/>
      <c r="U184" s="103"/>
      <c r="V184" s="124"/>
      <c r="W184" s="89" t="s">
        <v>231</v>
      </c>
      <c r="X184" s="89" t="s">
        <v>1404</v>
      </c>
      <c r="Y184" s="89" t="s">
        <v>296</v>
      </c>
      <c r="Z184" s="124"/>
      <c r="AA184" s="77" t="s">
        <v>51</v>
      </c>
      <c r="AB184" s="208"/>
      <c r="AC184" s="222"/>
      <c r="AD184" s="216" t="s">
        <v>51</v>
      </c>
      <c r="AE184" s="77" t="s">
        <v>206</v>
      </c>
      <c r="AF184" s="124"/>
      <c r="AG184" s="89"/>
      <c r="AH184" s="89">
        <v>1</v>
      </c>
      <c r="AI184" s="103"/>
      <c r="AJ184" s="124"/>
      <c r="AK184" s="124"/>
      <c r="AL184" s="89"/>
      <c r="AM184" s="89" t="s">
        <v>551</v>
      </c>
      <c r="AN184" s="124"/>
      <c r="AO184" s="89"/>
      <c r="AP184" s="124"/>
      <c r="AQ184" s="103"/>
      <c r="AR184" s="124"/>
      <c r="AS184" s="90" t="s">
        <v>317</v>
      </c>
      <c r="AT184" s="90" t="s">
        <v>260</v>
      </c>
      <c r="AU184" s="124"/>
      <c r="AV184" s="92"/>
      <c r="AW184" s="92"/>
      <c r="AX184" s="190"/>
      <c r="AY184" s="118" t="s">
        <v>1329</v>
      </c>
      <c r="AZ184" s="89"/>
      <c r="BA184" s="89" t="s">
        <v>884</v>
      </c>
      <c r="BB184" s="103"/>
      <c r="BC184" s="124"/>
      <c r="BD184" s="89"/>
      <c r="BE184" s="89"/>
      <c r="BF184" s="124"/>
      <c r="BG184" s="89"/>
      <c r="BH184" s="89" t="s">
        <v>824</v>
      </c>
      <c r="BI184" s="195" t="s">
        <v>1432</v>
      </c>
      <c r="BJ184" s="103"/>
      <c r="BK184" s="124"/>
      <c r="BL184" s="243">
        <v>1</v>
      </c>
      <c r="BM184" s="124"/>
      <c r="BN184" s="124"/>
      <c r="BO184" s="89">
        <v>2</v>
      </c>
      <c r="BP184" s="103"/>
      <c r="BQ184" s="124"/>
      <c r="BR184" s="101" t="s">
        <v>1432</v>
      </c>
      <c r="BT184" s="66"/>
      <c r="BU184" s="29"/>
      <c r="BV184" s="31"/>
    </row>
    <row r="185" spans="2:74" s="28" customFormat="1" ht="84" outlineLevel="4">
      <c r="B185" s="51" t="s">
        <v>1473</v>
      </c>
      <c r="C185" s="42"/>
      <c r="D185" s="46"/>
      <c r="E185" s="28" t="s">
        <v>1210</v>
      </c>
      <c r="J185" s="21">
        <f t="shared" si="12"/>
        <v>15</v>
      </c>
      <c r="K185" s="27"/>
      <c r="L185" s="123"/>
      <c r="M185" s="89" t="s">
        <v>904</v>
      </c>
      <c r="N185" s="89" t="s">
        <v>844</v>
      </c>
      <c r="O185" s="89"/>
      <c r="P185" s="89" t="s">
        <v>780</v>
      </c>
      <c r="Q185" s="124"/>
      <c r="R185" s="89" t="s">
        <v>361</v>
      </c>
      <c r="S185" s="124"/>
      <c r="T185" s="124"/>
      <c r="U185" s="103"/>
      <c r="V185" s="124"/>
      <c r="W185" s="89" t="s">
        <v>1766</v>
      </c>
      <c r="X185" s="89" t="s">
        <v>1766</v>
      </c>
      <c r="Y185" s="89" t="s">
        <v>904</v>
      </c>
      <c r="Z185" s="124"/>
      <c r="AA185" s="77" t="s">
        <v>893</v>
      </c>
      <c r="AB185" s="208"/>
      <c r="AC185" s="222"/>
      <c r="AD185" s="216"/>
      <c r="AE185" s="77" t="s">
        <v>207</v>
      </c>
      <c r="AF185" s="124"/>
      <c r="AG185" s="89"/>
      <c r="AH185" s="89"/>
      <c r="AI185" s="103"/>
      <c r="AJ185" s="124"/>
      <c r="AK185" s="124"/>
      <c r="AL185" s="89"/>
      <c r="AM185" s="89"/>
      <c r="AN185" s="124"/>
      <c r="AO185" s="89"/>
      <c r="AP185" s="124"/>
      <c r="AQ185" s="103"/>
      <c r="AR185" s="124"/>
      <c r="AS185" s="90"/>
      <c r="AT185" s="90" t="s">
        <v>261</v>
      </c>
      <c r="AU185" s="124"/>
      <c r="AV185" s="92"/>
      <c r="AW185" s="92"/>
      <c r="AX185" s="190"/>
      <c r="AY185" s="89" t="s">
        <v>910</v>
      </c>
      <c r="AZ185" s="89"/>
      <c r="BA185" s="89" t="s">
        <v>856</v>
      </c>
      <c r="BB185" s="103"/>
      <c r="BC185" s="124"/>
      <c r="BD185" s="89"/>
      <c r="BE185" s="89"/>
      <c r="BF185" s="124"/>
      <c r="BG185" s="89"/>
      <c r="BH185" s="89" t="s">
        <v>825</v>
      </c>
      <c r="BI185" s="195" t="s">
        <v>172</v>
      </c>
      <c r="BJ185" s="103"/>
      <c r="BK185" s="124"/>
      <c r="BL185" s="243"/>
      <c r="BM185" s="124"/>
      <c r="BN185" s="124"/>
      <c r="BO185" s="89"/>
      <c r="BP185" s="103"/>
      <c r="BQ185" s="124"/>
      <c r="BR185" s="101" t="s">
        <v>1554</v>
      </c>
      <c r="BT185" s="66"/>
      <c r="BU185" s="29"/>
      <c r="BV185" s="31"/>
    </row>
    <row r="186" spans="2:74" ht="15" outlineLevel="3">
      <c r="B186" s="51" t="s">
        <v>1473</v>
      </c>
      <c r="C186" s="41"/>
      <c r="D186" s="45" t="s">
        <v>1211</v>
      </c>
      <c r="E186" s="6"/>
      <c r="F186" s="6"/>
      <c r="G186" s="6"/>
      <c r="H186" s="6"/>
      <c r="I186" s="6"/>
      <c r="J186" s="14">
        <f t="shared" si="12"/>
        <v>5</v>
      </c>
      <c r="K186" s="15"/>
      <c r="L186" s="117"/>
      <c r="M186" s="118"/>
      <c r="N186" s="118"/>
      <c r="O186" s="118"/>
      <c r="P186" s="118"/>
      <c r="Q186" s="119"/>
      <c r="R186" s="118"/>
      <c r="S186" s="119"/>
      <c r="T186" s="119"/>
      <c r="U186" s="120"/>
      <c r="V186" s="119"/>
      <c r="W186" s="118"/>
      <c r="X186" s="118"/>
      <c r="Y186" s="118"/>
      <c r="Z186" s="119"/>
      <c r="AA186" s="118"/>
      <c r="AB186" s="207"/>
      <c r="AC186" s="221"/>
      <c r="AD186" s="218"/>
      <c r="AE186" s="129"/>
      <c r="AF186" s="119"/>
      <c r="AG186" s="118"/>
      <c r="AH186" s="118"/>
      <c r="AI186" s="120"/>
      <c r="AJ186" s="119"/>
      <c r="AK186" s="119"/>
      <c r="AL186" s="118"/>
      <c r="AM186" s="118"/>
      <c r="AN186" s="119"/>
      <c r="AO186" s="118"/>
      <c r="AP186" s="119"/>
      <c r="AQ186" s="120"/>
      <c r="AR186" s="119"/>
      <c r="AS186" s="128"/>
      <c r="AT186" s="90"/>
      <c r="AU186" s="119"/>
      <c r="AV186" s="122"/>
      <c r="AW186" s="122"/>
      <c r="AX186" s="189"/>
      <c r="AY186" s="118" t="s">
        <v>1329</v>
      </c>
      <c r="AZ186" s="118"/>
      <c r="BA186" s="118"/>
      <c r="BB186" s="120"/>
      <c r="BC186" s="119"/>
      <c r="BD186" s="118"/>
      <c r="BE186" s="118" t="s">
        <v>159</v>
      </c>
      <c r="BF186" s="119"/>
      <c r="BG186" s="118"/>
      <c r="BH186" s="118" t="s">
        <v>150</v>
      </c>
      <c r="BI186" s="197" t="s">
        <v>1432</v>
      </c>
      <c r="BJ186" s="120"/>
      <c r="BK186" s="119"/>
      <c r="BL186" s="239"/>
      <c r="BM186" s="119"/>
      <c r="BN186" s="119"/>
      <c r="BO186" s="118"/>
      <c r="BP186" s="120"/>
      <c r="BQ186" s="119"/>
      <c r="BR186" s="101" t="s">
        <v>1390</v>
      </c>
      <c r="BT186" s="65"/>
      <c r="BU186" s="29"/>
      <c r="BV186" s="31"/>
    </row>
    <row r="187" spans="2:74" ht="15" outlineLevel="4">
      <c r="B187" s="51" t="s">
        <v>1473</v>
      </c>
      <c r="C187" s="41"/>
      <c r="D187" s="6"/>
      <c r="E187" t="s">
        <v>1212</v>
      </c>
      <c r="J187" s="21">
        <f t="shared" si="12"/>
        <v>14</v>
      </c>
      <c r="K187" s="8"/>
      <c r="L187" s="123"/>
      <c r="M187" s="89"/>
      <c r="N187" s="89" t="s">
        <v>856</v>
      </c>
      <c r="O187" s="89"/>
      <c r="P187" s="89" t="s">
        <v>781</v>
      </c>
      <c r="Q187" s="124"/>
      <c r="R187" s="89" t="s">
        <v>1164</v>
      </c>
      <c r="S187" s="124"/>
      <c r="T187" s="124"/>
      <c r="U187" s="103"/>
      <c r="V187" s="124"/>
      <c r="W187" s="89" t="s">
        <v>232</v>
      </c>
      <c r="X187" s="89"/>
      <c r="Y187" s="89" t="s">
        <v>904</v>
      </c>
      <c r="Z187" s="124"/>
      <c r="AA187" s="77" t="s">
        <v>3</v>
      </c>
      <c r="AB187" s="208"/>
      <c r="AC187" s="222"/>
      <c r="AD187" s="216" t="s">
        <v>904</v>
      </c>
      <c r="AE187" s="77" t="s">
        <v>208</v>
      </c>
      <c r="AF187" s="124"/>
      <c r="AG187" s="89"/>
      <c r="AH187" s="89"/>
      <c r="AI187" s="103"/>
      <c r="AJ187" s="124"/>
      <c r="AK187" s="124"/>
      <c r="AL187" s="89"/>
      <c r="AM187" s="89"/>
      <c r="AN187" s="124"/>
      <c r="AO187" s="89"/>
      <c r="AP187" s="124"/>
      <c r="AQ187" s="103"/>
      <c r="AR187" s="124"/>
      <c r="AS187" s="90"/>
      <c r="AT187" s="90" t="s">
        <v>904</v>
      </c>
      <c r="AU187" s="124"/>
      <c r="AV187" s="92"/>
      <c r="AW187" s="92"/>
      <c r="AX187" s="190"/>
      <c r="AY187" s="118" t="s">
        <v>1329</v>
      </c>
      <c r="AZ187" s="89"/>
      <c r="BA187" s="89" t="s">
        <v>858</v>
      </c>
      <c r="BB187" s="103"/>
      <c r="BC187" s="124"/>
      <c r="BD187" s="89"/>
      <c r="BE187" s="89"/>
      <c r="BF187" s="124"/>
      <c r="BG187" s="89"/>
      <c r="BH187" s="118" t="s">
        <v>150</v>
      </c>
      <c r="BI187" s="195" t="s">
        <v>1432</v>
      </c>
      <c r="BJ187" s="103"/>
      <c r="BK187" s="124"/>
      <c r="BL187" s="243"/>
      <c r="BM187" s="124"/>
      <c r="BN187" s="124"/>
      <c r="BO187" s="89"/>
      <c r="BP187" s="103"/>
      <c r="BQ187" s="124"/>
      <c r="BR187" s="101" t="s">
        <v>904</v>
      </c>
      <c r="BT187" s="66"/>
      <c r="BU187" s="29"/>
      <c r="BV187" s="31"/>
    </row>
    <row r="188" spans="2:74" ht="15" outlineLevel="4">
      <c r="B188" s="51" t="s">
        <v>1473</v>
      </c>
      <c r="C188" s="41"/>
      <c r="D188" s="6"/>
      <c r="E188" t="s">
        <v>1155</v>
      </c>
      <c r="J188" s="21">
        <f t="shared" si="12"/>
        <v>10</v>
      </c>
      <c r="K188" s="8"/>
      <c r="L188" s="123"/>
      <c r="M188" s="89"/>
      <c r="N188" s="89" t="s">
        <v>845</v>
      </c>
      <c r="O188" s="89"/>
      <c r="P188" s="89"/>
      <c r="Q188" s="124"/>
      <c r="R188" s="89" t="s">
        <v>360</v>
      </c>
      <c r="S188" s="124"/>
      <c r="T188" s="124"/>
      <c r="U188" s="103"/>
      <c r="V188" s="124"/>
      <c r="W188" s="89"/>
      <c r="X188" s="89"/>
      <c r="Y188" s="89" t="s">
        <v>1766</v>
      </c>
      <c r="Z188" s="124"/>
      <c r="AA188" s="77" t="s">
        <v>7</v>
      </c>
      <c r="AB188" s="208"/>
      <c r="AC188" s="222"/>
      <c r="AD188" s="216"/>
      <c r="AE188" s="77"/>
      <c r="AF188" s="124"/>
      <c r="AG188" s="89"/>
      <c r="AH188" s="89"/>
      <c r="AI188" s="103"/>
      <c r="AJ188" s="124"/>
      <c r="AK188" s="124"/>
      <c r="AL188" s="89"/>
      <c r="AM188" s="89"/>
      <c r="AN188" s="124"/>
      <c r="AO188" s="89"/>
      <c r="AP188" s="124"/>
      <c r="AQ188" s="103"/>
      <c r="AR188" s="124"/>
      <c r="AS188" s="90"/>
      <c r="AT188" s="90" t="s">
        <v>904</v>
      </c>
      <c r="AU188" s="124"/>
      <c r="AV188" s="92"/>
      <c r="AW188" s="92"/>
      <c r="AX188" s="190"/>
      <c r="AY188" s="118" t="s">
        <v>1329</v>
      </c>
      <c r="AZ188" s="89"/>
      <c r="BA188" s="89" t="s">
        <v>856</v>
      </c>
      <c r="BB188" s="103"/>
      <c r="BC188" s="124"/>
      <c r="BD188" s="89"/>
      <c r="BE188" s="89"/>
      <c r="BF188" s="124"/>
      <c r="BG188" s="89"/>
      <c r="BH188" s="118" t="s">
        <v>150</v>
      </c>
      <c r="BI188" s="195" t="s">
        <v>1432</v>
      </c>
      <c r="BJ188" s="103"/>
      <c r="BK188" s="124"/>
      <c r="BL188" s="243"/>
      <c r="BM188" s="124"/>
      <c r="BN188" s="124"/>
      <c r="BO188" s="89"/>
      <c r="BP188" s="103"/>
      <c r="BQ188" s="124"/>
      <c r="BR188" s="101" t="s">
        <v>904</v>
      </c>
      <c r="BT188" s="66"/>
      <c r="BU188" s="29"/>
      <c r="BV188" s="31"/>
    </row>
    <row r="189" spans="2:74" ht="36" outlineLevel="3">
      <c r="B189" s="51" t="s">
        <v>1473</v>
      </c>
      <c r="C189" s="41"/>
      <c r="D189" s="38" t="s">
        <v>69</v>
      </c>
      <c r="J189" s="14">
        <f t="shared" si="12"/>
        <v>13</v>
      </c>
      <c r="K189" s="8"/>
      <c r="L189" s="123"/>
      <c r="M189" s="89"/>
      <c r="N189" s="89"/>
      <c r="O189" s="89"/>
      <c r="P189" s="89" t="s">
        <v>782</v>
      </c>
      <c r="Q189" s="124"/>
      <c r="R189" s="89" t="s">
        <v>359</v>
      </c>
      <c r="S189" s="124"/>
      <c r="T189" s="124"/>
      <c r="U189" s="103"/>
      <c r="V189" s="124"/>
      <c r="W189" s="89" t="s">
        <v>233</v>
      </c>
      <c r="X189" s="89" t="s">
        <v>1329</v>
      </c>
      <c r="Y189" s="89" t="s">
        <v>1405</v>
      </c>
      <c r="Z189" s="124"/>
      <c r="AA189" s="77"/>
      <c r="AB189" s="208"/>
      <c r="AC189" s="222"/>
      <c r="AD189" s="216" t="s">
        <v>52</v>
      </c>
      <c r="AE189" s="77" t="s">
        <v>209</v>
      </c>
      <c r="AF189" s="124"/>
      <c r="AG189" s="89"/>
      <c r="AH189" s="89"/>
      <c r="AI189" s="103"/>
      <c r="AJ189" s="124"/>
      <c r="AK189" s="124"/>
      <c r="AL189" s="89"/>
      <c r="AM189" s="89"/>
      <c r="AN189" s="124"/>
      <c r="AO189" s="89"/>
      <c r="AP189" s="124"/>
      <c r="AQ189" s="103"/>
      <c r="AR189" s="124"/>
      <c r="AS189" s="90"/>
      <c r="AT189" s="90" t="s">
        <v>1667</v>
      </c>
      <c r="AU189" s="124"/>
      <c r="AV189" s="92"/>
      <c r="AW189" s="92"/>
      <c r="AX189" s="190"/>
      <c r="AY189" s="118" t="s">
        <v>1329</v>
      </c>
      <c r="AZ189" s="89"/>
      <c r="BA189" s="89"/>
      <c r="BB189" s="103"/>
      <c r="BC189" s="124"/>
      <c r="BD189" s="89"/>
      <c r="BE189" s="118" t="s">
        <v>159</v>
      </c>
      <c r="BF189" s="124"/>
      <c r="BG189" s="89"/>
      <c r="BH189" s="89" t="s">
        <v>826</v>
      </c>
      <c r="BI189" s="195" t="s">
        <v>173</v>
      </c>
      <c r="BJ189" s="103"/>
      <c r="BK189" s="124"/>
      <c r="BL189" s="243"/>
      <c r="BM189" s="124"/>
      <c r="BN189" s="124"/>
      <c r="BO189" s="89"/>
      <c r="BP189" s="103"/>
      <c r="BQ189" s="124"/>
      <c r="BR189" s="101" t="s">
        <v>1555</v>
      </c>
      <c r="BT189" s="66"/>
      <c r="BU189" s="29"/>
      <c r="BV189" s="31"/>
    </row>
    <row r="190" spans="11:74" ht="12.75">
      <c r="K190" s="7"/>
      <c r="L190" s="131"/>
      <c r="M190" s="132"/>
      <c r="N190" s="132"/>
      <c r="O190" s="132"/>
      <c r="P190" s="132"/>
      <c r="Q190" s="134"/>
      <c r="R190" s="132"/>
      <c r="S190" s="134"/>
      <c r="T190" s="134"/>
      <c r="U190" s="135"/>
      <c r="V190" s="134"/>
      <c r="W190" s="132"/>
      <c r="X190" s="132"/>
      <c r="Y190" s="132"/>
      <c r="Z190" s="134"/>
      <c r="AA190" s="136"/>
      <c r="AB190" s="134"/>
      <c r="AC190" s="132"/>
      <c r="AD190" s="136"/>
      <c r="AE190" s="136"/>
      <c r="AF190" s="134"/>
      <c r="AG190" s="132"/>
      <c r="AH190" s="132"/>
      <c r="AI190" s="135"/>
      <c r="AJ190" s="134"/>
      <c r="AK190" s="134"/>
      <c r="AL190" s="132"/>
      <c r="AM190" s="132"/>
      <c r="AN190" s="134"/>
      <c r="AO190" s="132"/>
      <c r="AP190" s="134"/>
      <c r="AQ190" s="135"/>
      <c r="AR190" s="134"/>
      <c r="AS190" s="133"/>
      <c r="AU190" s="134"/>
      <c r="AV190" s="150"/>
      <c r="AW190" s="150"/>
      <c r="AX190" s="228"/>
      <c r="AY190" s="132"/>
      <c r="AZ190" s="132"/>
      <c r="BA190" s="132"/>
      <c r="BB190" s="135"/>
      <c r="BC190" s="134"/>
      <c r="BD190" s="132"/>
      <c r="BE190" s="132"/>
      <c r="BF190" s="134"/>
      <c r="BG190" s="132"/>
      <c r="BH190" s="132"/>
      <c r="BI190" s="198"/>
      <c r="BJ190" s="135"/>
      <c r="BK190" s="134"/>
      <c r="BL190" s="244"/>
      <c r="BM190" s="134"/>
      <c r="BN190" s="134"/>
      <c r="BO190" s="132"/>
      <c r="BP190" s="135"/>
      <c r="BQ190" s="134"/>
      <c r="BR190" s="137"/>
      <c r="BU190" s="29"/>
      <c r="BV190" s="62"/>
    </row>
    <row r="191" spans="2:73" ht="15.75">
      <c r="B191" s="52" t="s">
        <v>127</v>
      </c>
      <c r="C191" s="3"/>
      <c r="D191" s="3"/>
      <c r="E191" s="3"/>
      <c r="F191" s="3"/>
      <c r="G191" s="3"/>
      <c r="H191" s="3"/>
      <c r="I191" s="3"/>
      <c r="J191" s="3"/>
      <c r="K191" s="102"/>
      <c r="L191" s="138"/>
      <c r="M191" s="111"/>
      <c r="N191" s="111"/>
      <c r="O191" s="111"/>
      <c r="P191" s="111"/>
      <c r="Q191" s="139"/>
      <c r="R191" s="111"/>
      <c r="S191" s="139"/>
      <c r="T191" s="139"/>
      <c r="U191" s="140"/>
      <c r="V191" s="139"/>
      <c r="W191" s="111"/>
      <c r="X191" s="111"/>
      <c r="Y191" s="111"/>
      <c r="Z191" s="139"/>
      <c r="AA191" s="115"/>
      <c r="AB191" s="139"/>
      <c r="AC191" s="111"/>
      <c r="AD191" s="115"/>
      <c r="AE191" s="115"/>
      <c r="AF191" s="139"/>
      <c r="AG191" s="111"/>
      <c r="AH191" s="111"/>
      <c r="AI191" s="140"/>
      <c r="AJ191" s="139"/>
      <c r="AK191" s="139"/>
      <c r="AL191" s="111"/>
      <c r="AM191" s="111"/>
      <c r="AN191" s="139"/>
      <c r="AO191" s="111"/>
      <c r="AP191" s="139"/>
      <c r="AQ191" s="140"/>
      <c r="AR191" s="139"/>
      <c r="AS191" s="112"/>
      <c r="AT191" s="59"/>
      <c r="AU191" s="139"/>
      <c r="AV191" s="151"/>
      <c r="AW191" s="151"/>
      <c r="AX191" s="229"/>
      <c r="AY191" s="111"/>
      <c r="AZ191" s="111"/>
      <c r="BA191" s="111"/>
      <c r="BB191" s="140"/>
      <c r="BC191" s="139"/>
      <c r="BD191" s="111"/>
      <c r="BE191" s="111"/>
      <c r="BF191" s="139"/>
      <c r="BG191" s="111"/>
      <c r="BH191" s="111"/>
      <c r="BI191" s="196"/>
      <c r="BJ191" s="140"/>
      <c r="BK191" s="139"/>
      <c r="BL191" s="245"/>
      <c r="BM191" s="139"/>
      <c r="BN191" s="139"/>
      <c r="BO191" s="111"/>
      <c r="BP191" s="140"/>
      <c r="BQ191" s="139"/>
      <c r="BR191" s="116"/>
      <c r="BT191" s="59"/>
      <c r="BU191" s="29"/>
    </row>
    <row r="192" spans="3:73" ht="24">
      <c r="C192" s="53" t="s">
        <v>130</v>
      </c>
      <c r="J192" s="204">
        <f>COUNTA(L192:BR192)</f>
        <v>29</v>
      </c>
      <c r="K192" s="15"/>
      <c r="L192" s="88"/>
      <c r="M192" s="89" t="s">
        <v>1005</v>
      </c>
      <c r="N192" s="89" t="s">
        <v>148</v>
      </c>
      <c r="O192" s="89"/>
      <c r="P192" s="89" t="s">
        <v>999</v>
      </c>
      <c r="Q192" s="91"/>
      <c r="R192" s="89" t="s">
        <v>367</v>
      </c>
      <c r="S192" s="91"/>
      <c r="T192" s="91"/>
      <c r="U192" s="103"/>
      <c r="V192" s="91"/>
      <c r="W192" s="89" t="s">
        <v>1000</v>
      </c>
      <c r="X192" s="90" t="s">
        <v>998</v>
      </c>
      <c r="Y192" s="89" t="s">
        <v>1005</v>
      </c>
      <c r="Z192" s="91"/>
      <c r="AA192" s="77" t="s">
        <v>6</v>
      </c>
      <c r="AB192" s="91"/>
      <c r="AC192" s="89" t="s">
        <v>1001</v>
      </c>
      <c r="AD192" s="77" t="s">
        <v>1002</v>
      </c>
      <c r="AE192" s="77" t="s">
        <v>1003</v>
      </c>
      <c r="AF192" s="91"/>
      <c r="AG192" s="89"/>
      <c r="AH192" s="89" t="s">
        <v>1004</v>
      </c>
      <c r="AI192" s="103"/>
      <c r="AJ192" s="91"/>
      <c r="AK192" s="91"/>
      <c r="AL192" s="89" t="s">
        <v>1005</v>
      </c>
      <c r="AM192" s="89" t="s">
        <v>1005</v>
      </c>
      <c r="AN192" s="91"/>
      <c r="AO192" s="89" t="s">
        <v>1005</v>
      </c>
      <c r="AP192" s="91"/>
      <c r="AQ192" s="103"/>
      <c r="AR192" s="91"/>
      <c r="AS192" s="90" t="s">
        <v>997</v>
      </c>
      <c r="AT192" s="90" t="s">
        <v>996</v>
      </c>
      <c r="AU192" s="91"/>
      <c r="AV192" s="92" t="s">
        <v>995</v>
      </c>
      <c r="AW192" s="92"/>
      <c r="AX192" s="89" t="s">
        <v>994</v>
      </c>
      <c r="AY192" s="89" t="s">
        <v>885</v>
      </c>
      <c r="AZ192" s="89" t="s">
        <v>993</v>
      </c>
      <c r="BA192" s="89" t="s">
        <v>885</v>
      </c>
      <c r="BB192" s="103"/>
      <c r="BC192" s="91"/>
      <c r="BD192" s="89"/>
      <c r="BE192" s="89" t="s">
        <v>1006</v>
      </c>
      <c r="BF192" s="91"/>
      <c r="BG192" s="90" t="s">
        <v>998</v>
      </c>
      <c r="BH192" s="89" t="s">
        <v>827</v>
      </c>
      <c r="BI192" s="200" t="s">
        <v>980</v>
      </c>
      <c r="BJ192" s="103"/>
      <c r="BK192" s="91"/>
      <c r="BL192" s="246" t="s">
        <v>38</v>
      </c>
      <c r="BM192" s="91"/>
      <c r="BN192" s="91"/>
      <c r="BO192" s="89" t="s">
        <v>1007</v>
      </c>
      <c r="BP192" s="103"/>
      <c r="BQ192" s="91"/>
      <c r="BR192" s="101" t="s">
        <v>1008</v>
      </c>
      <c r="BT192" s="69"/>
      <c r="BU192" s="29" t="s">
        <v>489</v>
      </c>
    </row>
    <row r="193" spans="3:73" ht="48">
      <c r="C193" s="53" t="s">
        <v>131</v>
      </c>
      <c r="J193" s="204">
        <f>COUNTA(L193:BR193)</f>
        <v>25</v>
      </c>
      <c r="K193" s="15"/>
      <c r="L193" s="88" t="s">
        <v>71</v>
      </c>
      <c r="M193" s="89" t="s">
        <v>250</v>
      </c>
      <c r="N193" s="89" t="s">
        <v>846</v>
      </c>
      <c r="O193" s="89"/>
      <c r="P193" s="89" t="s">
        <v>250</v>
      </c>
      <c r="Q193" s="91"/>
      <c r="R193" s="89" t="s">
        <v>1705</v>
      </c>
      <c r="S193" s="91"/>
      <c r="T193" s="91"/>
      <c r="U193" s="103"/>
      <c r="V193" s="91"/>
      <c r="W193" s="89" t="s">
        <v>234</v>
      </c>
      <c r="X193" s="89" t="s">
        <v>1406</v>
      </c>
      <c r="Y193" s="89" t="s">
        <v>297</v>
      </c>
      <c r="Z193" s="91"/>
      <c r="AA193" s="77" t="s">
        <v>518</v>
      </c>
      <c r="AB193" s="91"/>
      <c r="AC193" s="89"/>
      <c r="AD193" s="77" t="s">
        <v>53</v>
      </c>
      <c r="AE193" s="77" t="s">
        <v>210</v>
      </c>
      <c r="AF193" s="91"/>
      <c r="AG193" s="89"/>
      <c r="AH193" s="89" t="s">
        <v>1120</v>
      </c>
      <c r="AI193" s="103"/>
      <c r="AJ193" s="91"/>
      <c r="AK193" s="91"/>
      <c r="AL193" s="89" t="s">
        <v>340</v>
      </c>
      <c r="AM193" s="89" t="s">
        <v>552</v>
      </c>
      <c r="AN193" s="91"/>
      <c r="AO193" s="89"/>
      <c r="AP193" s="91"/>
      <c r="AQ193" s="103"/>
      <c r="AR193" s="91"/>
      <c r="AS193" s="90"/>
      <c r="AT193" s="90"/>
      <c r="AU193" s="91"/>
      <c r="AV193" s="92" t="s">
        <v>1055</v>
      </c>
      <c r="AW193" s="92"/>
      <c r="AX193" s="92" t="s">
        <v>988</v>
      </c>
      <c r="AY193" s="89" t="s">
        <v>911</v>
      </c>
      <c r="AZ193" s="89" t="s">
        <v>960</v>
      </c>
      <c r="BA193" s="89" t="s">
        <v>886</v>
      </c>
      <c r="BB193" s="103"/>
      <c r="BC193" s="91"/>
      <c r="BD193" s="89"/>
      <c r="BE193" s="89"/>
      <c r="BF193" s="77" t="s">
        <v>612</v>
      </c>
      <c r="BG193" s="89"/>
      <c r="BH193" s="89" t="s">
        <v>828</v>
      </c>
      <c r="BI193" s="200" t="s">
        <v>981</v>
      </c>
      <c r="BJ193" s="103"/>
      <c r="BK193" s="91"/>
      <c r="BL193" s="246" t="s">
        <v>39</v>
      </c>
      <c r="BM193" s="91"/>
      <c r="BN193" s="91"/>
      <c r="BO193" s="89" t="s">
        <v>1120</v>
      </c>
      <c r="BP193" s="103"/>
      <c r="BQ193" s="91"/>
      <c r="BR193" s="101" t="s">
        <v>617</v>
      </c>
      <c r="BT193" s="69"/>
      <c r="BU193" s="29" t="s">
        <v>486</v>
      </c>
    </row>
    <row r="194" spans="3:73" ht="36">
      <c r="C194" s="54" t="s">
        <v>132</v>
      </c>
      <c r="J194" s="204">
        <f>COUNTA(L194:BR194)</f>
        <v>25</v>
      </c>
      <c r="K194" s="15"/>
      <c r="L194" s="88" t="s">
        <v>72</v>
      </c>
      <c r="M194" s="89" t="s">
        <v>251</v>
      </c>
      <c r="N194" s="89" t="s">
        <v>847</v>
      </c>
      <c r="O194" s="89"/>
      <c r="P194" s="89" t="s">
        <v>783</v>
      </c>
      <c r="Q194" s="91"/>
      <c r="R194" s="89" t="s">
        <v>1706</v>
      </c>
      <c r="S194" s="91"/>
      <c r="T194" s="91"/>
      <c r="U194" s="103"/>
      <c r="V194" s="91"/>
      <c r="W194" s="89" t="s">
        <v>235</v>
      </c>
      <c r="X194" s="89" t="s">
        <v>1407</v>
      </c>
      <c r="Y194" s="89" t="s">
        <v>298</v>
      </c>
      <c r="Z194" s="91"/>
      <c r="AA194" s="77" t="s">
        <v>519</v>
      </c>
      <c r="AB194" s="91"/>
      <c r="AC194" s="77"/>
      <c r="AD194" s="77" t="s">
        <v>54</v>
      </c>
      <c r="AE194" s="77"/>
      <c r="AF194" s="91"/>
      <c r="AG194" s="89"/>
      <c r="AH194" s="89" t="s">
        <v>725</v>
      </c>
      <c r="AI194" s="103"/>
      <c r="AJ194" s="91"/>
      <c r="AK194" s="91"/>
      <c r="AL194" s="89" t="s">
        <v>341</v>
      </c>
      <c r="AM194" s="89" t="s">
        <v>553</v>
      </c>
      <c r="AN194" s="91"/>
      <c r="AO194" s="89" t="s">
        <v>1742</v>
      </c>
      <c r="AP194" s="91"/>
      <c r="AQ194" s="103"/>
      <c r="AR194" s="91"/>
      <c r="AS194" s="90" t="s">
        <v>318</v>
      </c>
      <c r="AT194" s="90" t="s">
        <v>262</v>
      </c>
      <c r="AU194" s="91"/>
      <c r="AV194" s="92" t="s">
        <v>1056</v>
      </c>
      <c r="AW194" s="141"/>
      <c r="AX194" s="92" t="s">
        <v>989</v>
      </c>
      <c r="AY194" s="89" t="s">
        <v>912</v>
      </c>
      <c r="AZ194" s="89" t="s">
        <v>961</v>
      </c>
      <c r="BA194" s="89" t="s">
        <v>887</v>
      </c>
      <c r="BB194" s="103"/>
      <c r="BC194" s="91"/>
      <c r="BD194" s="89"/>
      <c r="BE194" s="89"/>
      <c r="BF194" s="91"/>
      <c r="BG194" s="89"/>
      <c r="BH194" s="89" t="s">
        <v>829</v>
      </c>
      <c r="BI194" s="89" t="s">
        <v>982</v>
      </c>
      <c r="BJ194" s="103"/>
      <c r="BK194" s="91"/>
      <c r="BL194" s="247" t="s">
        <v>40</v>
      </c>
      <c r="BM194" s="91"/>
      <c r="BN194" s="91"/>
      <c r="BO194" s="89" t="s">
        <v>1121</v>
      </c>
      <c r="BP194" s="103"/>
      <c r="BQ194" s="91"/>
      <c r="BR194" s="101"/>
      <c r="BT194" s="69"/>
      <c r="BU194" s="29" t="s">
        <v>487</v>
      </c>
    </row>
    <row r="195" spans="3:73" ht="48">
      <c r="C195" s="53" t="s">
        <v>108</v>
      </c>
      <c r="J195" s="204">
        <f>COUNTA(L195:BR195)</f>
        <v>2</v>
      </c>
      <c r="K195" s="98"/>
      <c r="L195" s="142"/>
      <c r="M195" s="143"/>
      <c r="N195" s="143"/>
      <c r="O195" s="143"/>
      <c r="P195" s="143"/>
      <c r="Q195" s="145"/>
      <c r="R195" s="143"/>
      <c r="S195" s="145"/>
      <c r="T195" s="145"/>
      <c r="U195" s="146"/>
      <c r="V195" s="145"/>
      <c r="W195" s="143"/>
      <c r="X195" s="143"/>
      <c r="Y195" s="89"/>
      <c r="Z195" s="145"/>
      <c r="AA195" s="147"/>
      <c r="AB195" s="145"/>
      <c r="AC195" s="143"/>
      <c r="AD195" s="147"/>
      <c r="AE195" s="147"/>
      <c r="AF195" s="145"/>
      <c r="AG195" s="143"/>
      <c r="AH195" s="143"/>
      <c r="AI195" s="146"/>
      <c r="AJ195" s="145"/>
      <c r="AK195" s="145"/>
      <c r="AL195" s="143" t="s">
        <v>342</v>
      </c>
      <c r="AM195" s="143"/>
      <c r="AN195" s="145"/>
      <c r="AO195" s="143"/>
      <c r="AP195" s="145"/>
      <c r="AQ195" s="146"/>
      <c r="AR195" s="145"/>
      <c r="AS195" s="144"/>
      <c r="AT195" s="144"/>
      <c r="AU195" s="145"/>
      <c r="AV195" s="148"/>
      <c r="AW195" s="148"/>
      <c r="AX195" s="230"/>
      <c r="AY195" s="143"/>
      <c r="AZ195" s="143"/>
      <c r="BA195" s="143"/>
      <c r="BB195" s="146"/>
      <c r="BC195" s="145"/>
      <c r="BD195" s="143"/>
      <c r="BE195" s="143"/>
      <c r="BF195" s="145"/>
      <c r="BG195" s="143"/>
      <c r="BH195" s="143"/>
      <c r="BI195" s="199"/>
      <c r="BJ195" s="146"/>
      <c r="BK195" s="145"/>
      <c r="BL195" s="247" t="s">
        <v>41</v>
      </c>
      <c r="BM195" s="145"/>
      <c r="BN195" s="145"/>
      <c r="BO195" s="143"/>
      <c r="BP195" s="146"/>
      <c r="BQ195" s="145"/>
      <c r="BR195" s="149"/>
      <c r="BT195" s="69"/>
      <c r="BU195" s="29" t="s">
        <v>488</v>
      </c>
    </row>
    <row r="196" spans="10:64" ht="12.75" hidden="1">
      <c r="J196" s="5"/>
      <c r="AA196" s="231"/>
      <c r="AV196" s="97"/>
      <c r="AW196" s="97"/>
      <c r="AX196" s="97"/>
      <c r="BL196" s="244"/>
    </row>
    <row r="197" spans="3:70" ht="15" hidden="1">
      <c r="C197" s="53" t="s">
        <v>343</v>
      </c>
      <c r="J197" s="204">
        <f>COUNTA(L197:BR197)</f>
        <v>26</v>
      </c>
      <c r="M197" s="75">
        <v>40980</v>
      </c>
      <c r="N197" s="75">
        <v>40987</v>
      </c>
      <c r="P197" s="75">
        <v>40994</v>
      </c>
      <c r="R197" s="75">
        <v>40994</v>
      </c>
      <c r="W197" s="75">
        <v>40987</v>
      </c>
      <c r="X197" s="75">
        <v>40987</v>
      </c>
      <c r="Y197" s="75">
        <v>40977</v>
      </c>
      <c r="AA197" s="75">
        <v>40991</v>
      </c>
      <c r="AC197" s="75">
        <v>40981</v>
      </c>
      <c r="AD197" s="75">
        <v>40975</v>
      </c>
      <c r="AE197" s="75">
        <v>40984</v>
      </c>
      <c r="AH197" s="75">
        <v>40981</v>
      </c>
      <c r="AL197" s="75">
        <v>40990</v>
      </c>
      <c r="AM197" s="75">
        <v>40989</v>
      </c>
      <c r="AO197" s="75">
        <v>40990</v>
      </c>
      <c r="AS197" s="75">
        <v>40980</v>
      </c>
      <c r="AT197" s="194" t="s">
        <v>1668</v>
      </c>
      <c r="AV197" s="75">
        <v>40988</v>
      </c>
      <c r="AW197" s="75"/>
      <c r="AX197" s="75"/>
      <c r="AY197" s="75">
        <v>40976</v>
      </c>
      <c r="BA197" s="75">
        <v>40976</v>
      </c>
      <c r="BE197" s="75">
        <v>40976</v>
      </c>
      <c r="BG197" s="75">
        <v>40987</v>
      </c>
      <c r="BH197" s="75">
        <v>40984</v>
      </c>
      <c r="BI197" s="203" t="s">
        <v>983</v>
      </c>
      <c r="BO197" s="75">
        <v>40981</v>
      </c>
      <c r="BR197" s="75">
        <v>40973</v>
      </c>
    </row>
    <row r="198" ht="12.75" hidden="1"/>
    <row r="199" spans="10:16" ht="12.75" hidden="1">
      <c r="J199" s="226">
        <f>SUM(J7:J195)</f>
        <v>3790</v>
      </c>
      <c r="P199" s="12">
        <v>5</v>
      </c>
    </row>
  </sheetData>
  <sheetProtection/>
  <hyperlinks>
    <hyperlink ref="AH152" r:id="rId1" display="www.wenmr.eu"/>
    <hyperlink ref="BL194" r:id="rId2" display="http://www.dorii.eu/"/>
    <hyperlink ref="BL195" r:id="rId3" display="http://www.elettra.trieste.it/lightsources/labs-and-services/scientific-computing/products.html"/>
  </hyperlinks>
  <printOptions/>
  <pageMargins left="0.75" right="0.75" top="1" bottom="1" header="0.5" footer="0.5"/>
  <pageSetup fitToHeight="4" fitToWidth="5" horizontalDpi="300" verticalDpi="300" orientation="portrait" paperSize="9" scale="17" r:id="rId6"/>
  <legacyDrawing r:id="rId5"/>
</worksheet>
</file>

<file path=xl/worksheets/sheet2.xml><?xml version="1.0" encoding="utf-8"?>
<worksheet xmlns="http://schemas.openxmlformats.org/spreadsheetml/2006/main" xmlns:r="http://schemas.openxmlformats.org/officeDocument/2006/relationships">
  <dimension ref="A1:O34"/>
  <sheetViews>
    <sheetView workbookViewId="0" topLeftCell="A1">
      <selection activeCell="A4" sqref="A4"/>
    </sheetView>
  </sheetViews>
  <sheetFormatPr defaultColWidth="9.140625" defaultRowHeight="12.75"/>
  <cols>
    <col min="1" max="1" width="5.421875" style="0" bestFit="1" customWidth="1"/>
    <col min="2" max="2" width="42.421875" style="0" customWidth="1"/>
    <col min="4" max="4" width="23.00390625" style="0" bestFit="1" customWidth="1"/>
    <col min="5" max="5" width="9.8515625" style="0" hidden="1" customWidth="1"/>
    <col min="6" max="6" width="0" style="0" hidden="1" customWidth="1"/>
    <col min="10" max="11" width="10.140625" style="0" bestFit="1" customWidth="1"/>
  </cols>
  <sheetData>
    <row r="1" spans="1:15" ht="12.75">
      <c r="A1" s="2" t="s">
        <v>619</v>
      </c>
      <c r="B1" s="2" t="s">
        <v>620</v>
      </c>
      <c r="C1" s="2" t="s">
        <v>621</v>
      </c>
      <c r="D1" s="2" t="s">
        <v>622</v>
      </c>
      <c r="E1" t="s">
        <v>623</v>
      </c>
      <c r="F1" t="s">
        <v>624</v>
      </c>
      <c r="G1" t="s">
        <v>625</v>
      </c>
      <c r="H1" t="s">
        <v>626</v>
      </c>
      <c r="I1" t="s">
        <v>627</v>
      </c>
      <c r="J1" t="s">
        <v>628</v>
      </c>
      <c r="K1" t="s">
        <v>629</v>
      </c>
      <c r="L1" t="s">
        <v>630</v>
      </c>
      <c r="M1" t="s">
        <v>631</v>
      </c>
      <c r="N1" t="s">
        <v>632</v>
      </c>
      <c r="O1" t="s">
        <v>633</v>
      </c>
    </row>
    <row r="2" spans="1:15" ht="12.75">
      <c r="A2" s="2"/>
      <c r="B2" s="2"/>
      <c r="C2" s="2"/>
      <c r="D2" s="2"/>
      <c r="G2">
        <f>SUM(G4:G34)</f>
        <v>22</v>
      </c>
      <c r="H2">
        <f>SUM(H4:H34)</f>
        <v>8</v>
      </c>
      <c r="I2">
        <f>SUM(I4:I34)</f>
        <v>5</v>
      </c>
      <c r="J2">
        <f>COUNTA(J4:J34)</f>
        <v>23</v>
      </c>
      <c r="K2">
        <v>3</v>
      </c>
      <c r="M2">
        <f>SUM(M4:M34)</f>
        <v>19</v>
      </c>
      <c r="N2">
        <f>SUM(N4:N34)</f>
        <v>26</v>
      </c>
      <c r="O2">
        <f>SUM(O4:O34)</f>
        <v>31</v>
      </c>
    </row>
    <row r="3" spans="1:15" ht="12.75">
      <c r="A3" s="2"/>
      <c r="B3" s="2"/>
      <c r="C3" s="2"/>
      <c r="D3" s="2"/>
      <c r="G3" s="70">
        <f>G2/$O2</f>
        <v>0.7096774193548387</v>
      </c>
      <c r="H3" s="70">
        <f>H2/$O2</f>
        <v>0.25806451612903225</v>
      </c>
      <c r="I3" s="70">
        <f>I2/$O2</f>
        <v>0.16129032258064516</v>
      </c>
      <c r="J3" s="70">
        <f>J2/$O2</f>
        <v>0.7419354838709677</v>
      </c>
      <c r="K3" s="70">
        <f>K2/$O2</f>
        <v>0.0967741935483871</v>
      </c>
      <c r="M3" s="70">
        <f>M2/$O2</f>
        <v>0.6129032258064516</v>
      </c>
      <c r="N3" s="70">
        <f>N2/$O2</f>
        <v>0.8387096774193549</v>
      </c>
      <c r="O3" s="70">
        <f>O2/$O2</f>
        <v>1</v>
      </c>
    </row>
    <row r="4" spans="1:15" ht="12.75">
      <c r="A4" s="71" t="s">
        <v>634</v>
      </c>
      <c r="B4" s="71" t="s">
        <v>635</v>
      </c>
      <c r="C4" s="71" t="s">
        <v>636</v>
      </c>
      <c r="D4" s="71" t="s">
        <v>637</v>
      </c>
      <c r="E4" t="s">
        <v>1536</v>
      </c>
      <c r="G4">
        <v>1</v>
      </c>
      <c r="J4" s="72">
        <v>40973</v>
      </c>
      <c r="L4" t="s">
        <v>638</v>
      </c>
      <c r="M4">
        <v>1</v>
      </c>
      <c r="N4">
        <v>1</v>
      </c>
      <c r="O4">
        <v>1</v>
      </c>
    </row>
    <row r="5" spans="1:15" ht="12.75">
      <c r="A5" s="71" t="s">
        <v>639</v>
      </c>
      <c r="B5" s="71" t="s">
        <v>640</v>
      </c>
      <c r="C5" s="71" t="s">
        <v>641</v>
      </c>
      <c r="D5" s="71" t="s">
        <v>642</v>
      </c>
      <c r="E5" t="s">
        <v>1536</v>
      </c>
      <c r="H5">
        <v>1</v>
      </c>
      <c r="J5" s="72">
        <v>40975</v>
      </c>
      <c r="L5" t="s">
        <v>638</v>
      </c>
      <c r="M5">
        <v>1</v>
      </c>
      <c r="N5">
        <v>1</v>
      </c>
      <c r="O5">
        <v>1</v>
      </c>
    </row>
    <row r="6" spans="1:15" ht="12.75">
      <c r="A6" s="71" t="s">
        <v>643</v>
      </c>
      <c r="B6" s="71" t="s">
        <v>644</v>
      </c>
      <c r="C6" s="71" t="s">
        <v>645</v>
      </c>
      <c r="D6" s="71" t="s">
        <v>646</v>
      </c>
      <c r="E6" t="s">
        <v>1536</v>
      </c>
      <c r="G6">
        <v>1</v>
      </c>
      <c r="J6" s="72">
        <v>40976</v>
      </c>
      <c r="L6" t="s">
        <v>638</v>
      </c>
      <c r="M6">
        <v>1</v>
      </c>
      <c r="N6">
        <v>1</v>
      </c>
      <c r="O6">
        <v>1</v>
      </c>
    </row>
    <row r="7" spans="1:15" ht="12.75">
      <c r="A7" s="71" t="s">
        <v>647</v>
      </c>
      <c r="B7" s="71" t="s">
        <v>648</v>
      </c>
      <c r="C7" s="71" t="s">
        <v>645</v>
      </c>
      <c r="D7" s="71" t="s">
        <v>646</v>
      </c>
      <c r="E7" t="s">
        <v>1536</v>
      </c>
      <c r="G7">
        <v>1</v>
      </c>
      <c r="J7" s="72">
        <v>40976</v>
      </c>
      <c r="L7" t="s">
        <v>638</v>
      </c>
      <c r="M7">
        <v>1</v>
      </c>
      <c r="N7">
        <v>1</v>
      </c>
      <c r="O7">
        <v>1</v>
      </c>
    </row>
    <row r="8" spans="1:15" ht="12.75">
      <c r="A8" s="71" t="s">
        <v>649</v>
      </c>
      <c r="B8" s="71" t="s">
        <v>650</v>
      </c>
      <c r="C8" s="71" t="s">
        <v>641</v>
      </c>
      <c r="D8" s="71" t="s">
        <v>651</v>
      </c>
      <c r="E8" t="s">
        <v>1536</v>
      </c>
      <c r="F8" t="s">
        <v>1536</v>
      </c>
      <c r="H8">
        <v>1</v>
      </c>
      <c r="J8" s="72">
        <v>40976</v>
      </c>
      <c r="L8" t="s">
        <v>638</v>
      </c>
      <c r="M8">
        <v>1</v>
      </c>
      <c r="N8">
        <v>1</v>
      </c>
      <c r="O8">
        <v>1</v>
      </c>
    </row>
    <row r="9" spans="1:15" ht="12.75">
      <c r="A9" s="71" t="s">
        <v>652</v>
      </c>
      <c r="B9" s="71" t="s">
        <v>653</v>
      </c>
      <c r="C9" s="71" t="s">
        <v>1256</v>
      </c>
      <c r="D9" s="71" t="s">
        <v>654</v>
      </c>
      <c r="E9" s="73" t="s">
        <v>1536</v>
      </c>
      <c r="G9">
        <v>1</v>
      </c>
      <c r="J9" s="72">
        <v>40977</v>
      </c>
      <c r="L9" t="s">
        <v>638</v>
      </c>
      <c r="M9">
        <v>1</v>
      </c>
      <c r="N9">
        <v>1</v>
      </c>
      <c r="O9">
        <v>1</v>
      </c>
    </row>
    <row r="10" spans="1:15" ht="12.75">
      <c r="A10" s="71" t="s">
        <v>655</v>
      </c>
      <c r="B10" s="71" t="s">
        <v>656</v>
      </c>
      <c r="C10" s="71" t="s">
        <v>1256</v>
      </c>
      <c r="D10" s="71" t="s">
        <v>654</v>
      </c>
      <c r="E10" t="s">
        <v>1536</v>
      </c>
      <c r="G10">
        <v>1</v>
      </c>
      <c r="J10" s="72">
        <v>40980</v>
      </c>
      <c r="L10" t="s">
        <v>638</v>
      </c>
      <c r="M10">
        <v>1</v>
      </c>
      <c r="N10">
        <v>1</v>
      </c>
      <c r="O10">
        <v>1</v>
      </c>
    </row>
    <row r="11" spans="1:15" ht="12.75">
      <c r="A11" s="71" t="s">
        <v>657</v>
      </c>
      <c r="B11" s="71" t="s">
        <v>658</v>
      </c>
      <c r="C11" s="71" t="s">
        <v>659</v>
      </c>
      <c r="D11" s="71" t="s">
        <v>660</v>
      </c>
      <c r="E11" t="s">
        <v>1536</v>
      </c>
      <c r="G11">
        <v>1</v>
      </c>
      <c r="J11" s="72">
        <v>40980</v>
      </c>
      <c r="L11" t="s">
        <v>638</v>
      </c>
      <c r="M11">
        <v>1</v>
      </c>
      <c r="N11">
        <v>1</v>
      </c>
      <c r="O11">
        <v>1</v>
      </c>
    </row>
    <row r="12" spans="1:15" ht="12.75">
      <c r="A12" s="71" t="s">
        <v>661</v>
      </c>
      <c r="B12" s="71" t="s">
        <v>662</v>
      </c>
      <c r="C12" s="71" t="s">
        <v>641</v>
      </c>
      <c r="D12" s="71" t="s">
        <v>663</v>
      </c>
      <c r="G12">
        <v>1</v>
      </c>
      <c r="J12" s="72">
        <v>40981</v>
      </c>
      <c r="L12" t="s">
        <v>638</v>
      </c>
      <c r="M12">
        <v>1</v>
      </c>
      <c r="N12">
        <v>1</v>
      </c>
      <c r="O12">
        <v>1</v>
      </c>
    </row>
    <row r="13" spans="1:15" ht="12.75">
      <c r="A13" s="71" t="s">
        <v>664</v>
      </c>
      <c r="B13" s="71" t="s">
        <v>665</v>
      </c>
      <c r="C13" s="71" t="s">
        <v>641</v>
      </c>
      <c r="D13" s="71" t="s">
        <v>666</v>
      </c>
      <c r="E13" t="s">
        <v>1536</v>
      </c>
      <c r="G13">
        <v>1</v>
      </c>
      <c r="J13" s="72">
        <v>40981</v>
      </c>
      <c r="L13" t="s">
        <v>638</v>
      </c>
      <c r="M13">
        <v>1</v>
      </c>
      <c r="N13">
        <v>1</v>
      </c>
      <c r="O13">
        <v>1</v>
      </c>
    </row>
    <row r="14" spans="1:15" ht="12.75">
      <c r="A14" s="71" t="s">
        <v>667</v>
      </c>
      <c r="B14" s="71" t="s">
        <v>668</v>
      </c>
      <c r="C14" s="71" t="s">
        <v>641</v>
      </c>
      <c r="D14" s="71" t="s">
        <v>666</v>
      </c>
      <c r="E14" t="s">
        <v>1536</v>
      </c>
      <c r="G14">
        <v>1</v>
      </c>
      <c r="J14" s="72">
        <v>40981</v>
      </c>
      <c r="L14" t="s">
        <v>638</v>
      </c>
      <c r="M14">
        <v>1</v>
      </c>
      <c r="N14">
        <v>1</v>
      </c>
      <c r="O14">
        <v>1</v>
      </c>
    </row>
    <row r="15" spans="1:15" ht="12.75">
      <c r="A15" s="71" t="s">
        <v>669</v>
      </c>
      <c r="B15" s="71" t="s">
        <v>670</v>
      </c>
      <c r="C15" s="71" t="s">
        <v>641</v>
      </c>
      <c r="D15" s="71" t="s">
        <v>671</v>
      </c>
      <c r="E15" t="s">
        <v>1536</v>
      </c>
      <c r="H15">
        <v>1</v>
      </c>
      <c r="J15" s="72">
        <v>40984</v>
      </c>
      <c r="K15" s="72">
        <v>40983</v>
      </c>
      <c r="L15" t="s">
        <v>638</v>
      </c>
      <c r="M15">
        <v>1</v>
      </c>
      <c r="N15">
        <v>1</v>
      </c>
      <c r="O15">
        <v>1</v>
      </c>
    </row>
    <row r="16" spans="1:15" ht="12.75">
      <c r="A16" s="71" t="s">
        <v>673</v>
      </c>
      <c r="B16" s="71" t="s">
        <v>674</v>
      </c>
      <c r="C16" s="71" t="s">
        <v>641</v>
      </c>
      <c r="D16" s="71" t="s">
        <v>675</v>
      </c>
      <c r="E16" t="s">
        <v>1536</v>
      </c>
      <c r="F16" t="s">
        <v>1536</v>
      </c>
      <c r="H16">
        <v>1</v>
      </c>
      <c r="J16" s="72">
        <v>40984</v>
      </c>
      <c r="K16" s="72">
        <v>40976</v>
      </c>
      <c r="L16" t="s">
        <v>638</v>
      </c>
      <c r="M16">
        <v>1</v>
      </c>
      <c r="N16">
        <v>1</v>
      </c>
      <c r="O16">
        <v>1</v>
      </c>
    </row>
    <row r="17" spans="1:15" ht="12.75">
      <c r="A17" s="71" t="s">
        <v>700</v>
      </c>
      <c r="B17" s="71" t="s">
        <v>701</v>
      </c>
      <c r="C17" s="71" t="s">
        <v>641</v>
      </c>
      <c r="D17" s="71" t="s">
        <v>1060</v>
      </c>
      <c r="G17">
        <v>1</v>
      </c>
      <c r="J17" s="72">
        <v>40987</v>
      </c>
      <c r="K17" s="72">
        <v>40981</v>
      </c>
      <c r="L17" t="s">
        <v>638</v>
      </c>
      <c r="M17">
        <v>1</v>
      </c>
      <c r="N17">
        <v>1</v>
      </c>
      <c r="O17">
        <v>1</v>
      </c>
    </row>
    <row r="18" spans="1:15" ht="12.75">
      <c r="A18" s="71" t="s">
        <v>686</v>
      </c>
      <c r="B18" s="71" t="s">
        <v>687</v>
      </c>
      <c r="C18" s="71" t="s">
        <v>636</v>
      </c>
      <c r="D18" s="71" t="s">
        <v>688</v>
      </c>
      <c r="E18" t="s">
        <v>1536</v>
      </c>
      <c r="G18">
        <v>1</v>
      </c>
      <c r="J18" s="72">
        <v>40987</v>
      </c>
      <c r="L18" t="s">
        <v>638</v>
      </c>
      <c r="M18">
        <v>1</v>
      </c>
      <c r="N18">
        <v>1</v>
      </c>
      <c r="O18">
        <v>1</v>
      </c>
    </row>
    <row r="19" spans="1:15" ht="12.75">
      <c r="A19" s="71" t="s">
        <v>689</v>
      </c>
      <c r="B19" s="71" t="s">
        <v>690</v>
      </c>
      <c r="C19" s="71" t="s">
        <v>636</v>
      </c>
      <c r="D19" s="71" t="s">
        <v>688</v>
      </c>
      <c r="E19" t="s">
        <v>1536</v>
      </c>
      <c r="G19">
        <v>1</v>
      </c>
      <c r="J19" s="72">
        <v>40987</v>
      </c>
      <c r="L19" t="s">
        <v>638</v>
      </c>
      <c r="M19">
        <v>1</v>
      </c>
      <c r="N19">
        <v>1</v>
      </c>
      <c r="O19">
        <v>1</v>
      </c>
    </row>
    <row r="20" spans="1:15" ht="12.75">
      <c r="A20" s="71" t="s">
        <v>691</v>
      </c>
      <c r="B20" s="71" t="s">
        <v>692</v>
      </c>
      <c r="C20" s="71" t="s">
        <v>636</v>
      </c>
      <c r="D20" s="71" t="s">
        <v>688</v>
      </c>
      <c r="E20" t="s">
        <v>1536</v>
      </c>
      <c r="G20">
        <v>1</v>
      </c>
      <c r="J20" s="72">
        <v>40987</v>
      </c>
      <c r="L20" t="s">
        <v>638</v>
      </c>
      <c r="M20">
        <v>1</v>
      </c>
      <c r="N20">
        <v>1</v>
      </c>
      <c r="O20">
        <v>1</v>
      </c>
    </row>
    <row r="21" spans="1:15" ht="12.75">
      <c r="A21" s="71" t="s">
        <v>693</v>
      </c>
      <c r="B21" s="71" t="s">
        <v>694</v>
      </c>
      <c r="C21" s="71" t="s">
        <v>636</v>
      </c>
      <c r="D21" s="71" t="s">
        <v>688</v>
      </c>
      <c r="E21" t="s">
        <v>1536</v>
      </c>
      <c r="G21">
        <v>1</v>
      </c>
      <c r="J21" s="72">
        <v>40987</v>
      </c>
      <c r="L21" t="s">
        <v>638</v>
      </c>
      <c r="M21">
        <v>1</v>
      </c>
      <c r="N21">
        <v>1</v>
      </c>
      <c r="O21">
        <v>1</v>
      </c>
    </row>
    <row r="22" spans="1:15" ht="12.75">
      <c r="A22" s="71" t="s">
        <v>676</v>
      </c>
      <c r="B22" s="71" t="s">
        <v>677</v>
      </c>
      <c r="C22" s="71" t="s">
        <v>636</v>
      </c>
      <c r="D22" s="71" t="s">
        <v>678</v>
      </c>
      <c r="E22" t="s">
        <v>1536</v>
      </c>
      <c r="G22">
        <v>1</v>
      </c>
      <c r="J22" s="72">
        <v>40988</v>
      </c>
      <c r="L22" t="s">
        <v>638</v>
      </c>
      <c r="M22">
        <v>1</v>
      </c>
      <c r="N22">
        <v>1</v>
      </c>
      <c r="O22">
        <v>1</v>
      </c>
    </row>
    <row r="23" spans="1:15" ht="12.75">
      <c r="A23" s="71" t="s">
        <v>682</v>
      </c>
      <c r="B23" s="71" t="s">
        <v>683</v>
      </c>
      <c r="C23" s="71" t="s">
        <v>1256</v>
      </c>
      <c r="D23" s="152" t="s">
        <v>654</v>
      </c>
      <c r="E23" t="s">
        <v>1536</v>
      </c>
      <c r="G23" s="73">
        <v>1</v>
      </c>
      <c r="J23" s="72">
        <v>40989</v>
      </c>
      <c r="L23" t="s">
        <v>638</v>
      </c>
      <c r="M23">
        <v>0</v>
      </c>
      <c r="N23">
        <v>1</v>
      </c>
      <c r="O23">
        <v>1</v>
      </c>
    </row>
    <row r="24" spans="1:15" ht="12.75">
      <c r="A24" s="71" t="s">
        <v>684</v>
      </c>
      <c r="B24" s="71" t="s">
        <v>685</v>
      </c>
      <c r="C24" s="71" t="s">
        <v>1256</v>
      </c>
      <c r="D24" s="152" t="s">
        <v>654</v>
      </c>
      <c r="E24" t="s">
        <v>1536</v>
      </c>
      <c r="G24" s="73">
        <v>1</v>
      </c>
      <c r="I24">
        <v>1</v>
      </c>
      <c r="J24" s="72">
        <v>40990</v>
      </c>
      <c r="L24" t="s">
        <v>638</v>
      </c>
      <c r="M24">
        <v>0</v>
      </c>
      <c r="N24">
        <v>1</v>
      </c>
      <c r="O24">
        <v>1</v>
      </c>
    </row>
    <row r="25" spans="1:15" ht="12.75">
      <c r="A25" s="71" t="s">
        <v>680</v>
      </c>
      <c r="B25" s="71" t="s">
        <v>681</v>
      </c>
      <c r="C25" s="71" t="s">
        <v>1256</v>
      </c>
      <c r="D25" s="152" t="s">
        <v>654</v>
      </c>
      <c r="E25" s="12" t="s">
        <v>1536</v>
      </c>
      <c r="F25" s="12"/>
      <c r="G25" s="153">
        <v>1</v>
      </c>
      <c r="J25" s="72">
        <v>40990</v>
      </c>
      <c r="L25" t="s">
        <v>638</v>
      </c>
      <c r="M25">
        <v>0</v>
      </c>
      <c r="N25">
        <v>1</v>
      </c>
      <c r="O25">
        <v>1</v>
      </c>
    </row>
    <row r="26" spans="1:15" ht="12.75">
      <c r="A26" s="71" t="s">
        <v>702</v>
      </c>
      <c r="B26" s="71" t="s">
        <v>703</v>
      </c>
      <c r="C26" s="71" t="s">
        <v>641</v>
      </c>
      <c r="D26" s="71" t="s">
        <v>704</v>
      </c>
      <c r="H26">
        <v>1</v>
      </c>
      <c r="I26">
        <v>1</v>
      </c>
      <c r="J26" s="72">
        <v>40991</v>
      </c>
      <c r="L26" t="s">
        <v>672</v>
      </c>
      <c r="M26">
        <v>0</v>
      </c>
      <c r="N26">
        <v>1</v>
      </c>
      <c r="O26">
        <v>1</v>
      </c>
    </row>
    <row r="27" spans="1:15" ht="12.75">
      <c r="A27" s="69" t="s">
        <v>705</v>
      </c>
      <c r="B27" s="69" t="s">
        <v>706</v>
      </c>
      <c r="C27" s="69" t="s">
        <v>641</v>
      </c>
      <c r="D27" s="69" t="s">
        <v>1061</v>
      </c>
      <c r="H27">
        <v>1</v>
      </c>
      <c r="L27" t="s">
        <v>707</v>
      </c>
      <c r="M27">
        <v>0</v>
      </c>
      <c r="N27">
        <v>1</v>
      </c>
      <c r="O27">
        <v>1</v>
      </c>
    </row>
    <row r="28" spans="1:15" ht="12.75">
      <c r="A28" s="74" t="s">
        <v>695</v>
      </c>
      <c r="B28" s="74" t="s">
        <v>696</v>
      </c>
      <c r="C28" s="74" t="s">
        <v>1242</v>
      </c>
      <c r="D28" s="154" t="s">
        <v>697</v>
      </c>
      <c r="E28" t="s">
        <v>1536</v>
      </c>
      <c r="G28" s="155">
        <v>1</v>
      </c>
      <c r="L28" t="s">
        <v>679</v>
      </c>
      <c r="M28">
        <v>0</v>
      </c>
      <c r="N28">
        <v>1</v>
      </c>
      <c r="O28">
        <v>1</v>
      </c>
    </row>
    <row r="29" spans="1:15" ht="12.75">
      <c r="A29" s="74" t="s">
        <v>698</v>
      </c>
      <c r="B29" s="74" t="s">
        <v>699</v>
      </c>
      <c r="C29" s="74" t="s">
        <v>1242</v>
      </c>
      <c r="D29" s="154" t="s">
        <v>697</v>
      </c>
      <c r="E29" t="s">
        <v>1536</v>
      </c>
      <c r="G29" s="155">
        <v>1</v>
      </c>
      <c r="I29">
        <v>1</v>
      </c>
      <c r="L29" t="s">
        <v>679</v>
      </c>
      <c r="M29">
        <v>0</v>
      </c>
      <c r="N29">
        <v>1</v>
      </c>
      <c r="O29">
        <v>1</v>
      </c>
    </row>
    <row r="30" spans="1:15" ht="12.75">
      <c r="A30" s="74" t="s">
        <v>716</v>
      </c>
      <c r="B30" s="74" t="s">
        <v>717</v>
      </c>
      <c r="C30" s="74" t="s">
        <v>1259</v>
      </c>
      <c r="D30" s="154" t="s">
        <v>718</v>
      </c>
      <c r="E30" s="73" t="s">
        <v>1536</v>
      </c>
      <c r="G30" s="155">
        <v>1</v>
      </c>
      <c r="I30">
        <v>1</v>
      </c>
      <c r="L30" t="s">
        <v>679</v>
      </c>
      <c r="M30">
        <v>0</v>
      </c>
      <c r="N30">
        <v>0</v>
      </c>
      <c r="O30">
        <v>1</v>
      </c>
    </row>
    <row r="31" spans="1:15" ht="12.75">
      <c r="A31" s="74" t="s">
        <v>719</v>
      </c>
      <c r="B31" s="74" t="s">
        <v>720</v>
      </c>
      <c r="C31" s="74" t="s">
        <v>1259</v>
      </c>
      <c r="D31" s="154" t="s">
        <v>718</v>
      </c>
      <c r="E31" s="73" t="s">
        <v>1536</v>
      </c>
      <c r="G31" s="155">
        <v>1</v>
      </c>
      <c r="L31" t="s">
        <v>679</v>
      </c>
      <c r="M31">
        <v>0</v>
      </c>
      <c r="N31">
        <v>0</v>
      </c>
      <c r="O31">
        <v>1</v>
      </c>
    </row>
    <row r="32" spans="1:15" ht="12.75">
      <c r="A32" s="74" t="s">
        <v>708</v>
      </c>
      <c r="B32" s="74" t="s">
        <v>709</v>
      </c>
      <c r="C32" s="74" t="s">
        <v>641</v>
      </c>
      <c r="D32" s="156" t="s">
        <v>1062</v>
      </c>
      <c r="E32" t="s">
        <v>1536</v>
      </c>
      <c r="G32" s="73"/>
      <c r="L32" t="s">
        <v>1063</v>
      </c>
      <c r="M32">
        <v>0</v>
      </c>
      <c r="N32">
        <v>0</v>
      </c>
      <c r="O32">
        <v>1</v>
      </c>
    </row>
    <row r="33" spans="1:15" ht="12.75">
      <c r="A33" s="74" t="s">
        <v>711</v>
      </c>
      <c r="B33" s="74" t="s">
        <v>712</v>
      </c>
      <c r="C33" s="74" t="s">
        <v>641</v>
      </c>
      <c r="D33" s="74" t="s">
        <v>1064</v>
      </c>
      <c r="E33" t="s">
        <v>1536</v>
      </c>
      <c r="H33">
        <v>1</v>
      </c>
      <c r="L33" t="s">
        <v>710</v>
      </c>
      <c r="M33">
        <v>0</v>
      </c>
      <c r="N33">
        <v>0</v>
      </c>
      <c r="O33">
        <v>1</v>
      </c>
    </row>
    <row r="34" spans="1:15" ht="12.75">
      <c r="A34" s="74" t="s">
        <v>713</v>
      </c>
      <c r="B34" s="74" t="s">
        <v>714</v>
      </c>
      <c r="C34" s="74" t="s">
        <v>641</v>
      </c>
      <c r="D34" s="74" t="s">
        <v>715</v>
      </c>
      <c r="E34" t="s">
        <v>1536</v>
      </c>
      <c r="H34">
        <v>1</v>
      </c>
      <c r="I34">
        <v>1</v>
      </c>
      <c r="L34" t="s">
        <v>710</v>
      </c>
      <c r="M34">
        <v>0</v>
      </c>
      <c r="N34">
        <v>0</v>
      </c>
      <c r="O34">
        <v>1</v>
      </c>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D3.3 Mapping of Existing PA/NC Collaborations</dc:title>
  <dc:subject>EC OSIRIS Projects</dc:subject>
  <dc:creator>Antonio Candiello</dc:creator>
  <cp:keywords/>
  <dc:description/>
  <cp:lastModifiedBy>Antonio Candiello</cp:lastModifiedBy>
  <cp:lastPrinted>2012-02-28T18:11:33Z</cp:lastPrinted>
  <dcterms:created xsi:type="dcterms:W3CDTF">1996-11-05T10:16:36Z</dcterms:created>
  <dcterms:modified xsi:type="dcterms:W3CDTF">2012-05-16T13:21:33Z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